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F:\28 созыв\сессии 28 созыва\6 сессия 7 июня 2017\Решения 6 сессии 7 июня 2017\2 приложения к 2 исполнен бюджета 2016\"/>
    </mc:Choice>
  </mc:AlternateContent>
  <bookViews>
    <workbookView xWindow="480" yWindow="660" windowWidth="20715" windowHeight="10620" tabRatio="265"/>
  </bookViews>
  <sheets>
    <sheet name="лист 1" sheetId="1" r:id="rId1"/>
  </sheets>
  <definedNames>
    <definedName name="_xlnm.Print_Titles" localSheetId="0">'лист 1'!$7:$8</definedName>
  </definedNames>
  <calcPr calcId="171027"/>
</workbook>
</file>

<file path=xl/calcChain.xml><?xml version="1.0" encoding="utf-8"?>
<calcChain xmlns="http://schemas.openxmlformats.org/spreadsheetml/2006/main">
  <c r="K221" i="1" l="1"/>
  <c r="K215" i="1"/>
  <c r="K208" i="1" l="1"/>
  <c r="K144" i="1" l="1"/>
  <c r="K138" i="1"/>
  <c r="K132" i="1"/>
  <c r="K128" i="1"/>
  <c r="K120" i="1"/>
  <c r="K148" i="1"/>
  <c r="K125" i="1" l="1"/>
  <c r="K100" i="1"/>
  <c r="K99" i="1" s="1"/>
  <c r="K69" i="1"/>
  <c r="K68" i="1" s="1"/>
  <c r="K147" i="1" l="1"/>
  <c r="K152" i="1"/>
  <c r="K154" i="1"/>
  <c r="K157" i="1"/>
  <c r="K176" i="1"/>
  <c r="K78" i="1"/>
  <c r="K123" i="1"/>
  <c r="K113" i="1"/>
  <c r="K109" i="1"/>
  <c r="K108" i="1" s="1"/>
  <c r="K237" i="1" l="1"/>
  <c r="K235" i="1"/>
  <c r="K234" i="1" s="1"/>
  <c r="K233" i="1" s="1"/>
  <c r="K88" i="1" l="1"/>
  <c r="K87" i="1" s="1"/>
  <c r="K10" i="1" l="1"/>
  <c r="K136" i="1"/>
  <c r="K119" i="1" s="1"/>
  <c r="K56" i="1"/>
  <c r="K55" i="1" s="1"/>
  <c r="K231" i="1" l="1"/>
  <c r="K230" i="1" s="1"/>
  <c r="K228" i="1"/>
  <c r="K226" i="1"/>
  <c r="K223" i="1"/>
  <c r="K219" i="1"/>
  <c r="K217" i="1"/>
  <c r="K212" i="1"/>
  <c r="K210" i="1"/>
  <c r="K206" i="1"/>
  <c r="K201" i="1"/>
  <c r="K199" i="1"/>
  <c r="K175" i="1"/>
  <c r="K173" i="1"/>
  <c r="K171" i="1"/>
  <c r="K142" i="1"/>
  <c r="K141" i="1" s="1"/>
  <c r="K117" i="1"/>
  <c r="K106" i="1"/>
  <c r="K103" i="1"/>
  <c r="K97" i="1"/>
  <c r="K95" i="1"/>
  <c r="K92" i="1"/>
  <c r="K85" i="1"/>
  <c r="K75" i="1"/>
  <c r="K74" i="1" s="1"/>
  <c r="K72" i="1"/>
  <c r="K66" i="1"/>
  <c r="K64" i="1"/>
  <c r="K62" i="1"/>
  <c r="K60" i="1"/>
  <c r="K53" i="1"/>
  <c r="K49" i="1"/>
  <c r="K46" i="1"/>
  <c r="K43" i="1"/>
  <c r="K40" i="1"/>
  <c r="K38" i="1"/>
  <c r="K35" i="1"/>
  <c r="K32" i="1"/>
  <c r="K29" i="1"/>
  <c r="K26" i="1"/>
  <c r="K20" i="1"/>
  <c r="K14" i="1"/>
  <c r="K37" i="1" l="1"/>
  <c r="K214" i="1"/>
  <c r="K205" i="1"/>
  <c r="K59" i="1"/>
  <c r="K94" i="1"/>
  <c r="K225" i="1"/>
  <c r="K34" i="1"/>
  <c r="K13" i="1"/>
  <c r="K52" i="1"/>
  <c r="K71" i="1"/>
  <c r="K116" i="1"/>
  <c r="K77" i="1"/>
  <c r="K91" i="1"/>
  <c r="K84" i="1"/>
  <c r="K83" i="1" s="1"/>
  <c r="K45" i="1"/>
  <c r="K198" i="1"/>
  <c r="K25" i="1"/>
  <c r="K19" i="1"/>
  <c r="K102" i="1" l="1"/>
  <c r="K90" i="1"/>
  <c r="K58" i="1"/>
  <c r="K42" i="1"/>
  <c r="K51" i="1"/>
  <c r="K204" i="1"/>
  <c r="K203" i="1" l="1"/>
  <c r="K12" i="1"/>
  <c r="K9" i="1" l="1"/>
  <c r="K239" i="1"/>
  <c r="K11" i="1"/>
</calcChain>
</file>

<file path=xl/sharedStrings.xml><?xml version="1.0" encoding="utf-8"?>
<sst xmlns="http://schemas.openxmlformats.org/spreadsheetml/2006/main" count="2174" uniqueCount="394">
  <si>
    <t>1</t>
  </si>
  <si>
    <t>3</t>
  </si>
  <si>
    <t>I</t>
  </si>
  <si>
    <t xml:space="preserve">НАЛОГОВЫЕ И НЕНАЛОГОВЫЕ ДОХОДЫ </t>
  </si>
  <si>
    <t>000</t>
  </si>
  <si>
    <t>00</t>
  </si>
  <si>
    <t>0000</t>
  </si>
  <si>
    <t>НАЛОГИ НА ПРИБЫЛЬ, ДОХОДЫ</t>
  </si>
  <si>
    <t>01</t>
  </si>
  <si>
    <t>1.1</t>
  </si>
  <si>
    <t xml:space="preserve">Налог на доходы физических лиц </t>
  </si>
  <si>
    <t>02</t>
  </si>
  <si>
    <t>110</t>
  </si>
  <si>
    <t>010</t>
  </si>
  <si>
    <t>020</t>
  </si>
  <si>
    <t>030</t>
  </si>
  <si>
    <t>040</t>
  </si>
  <si>
    <t>050</t>
  </si>
  <si>
    <t>060</t>
  </si>
  <si>
    <t>2.</t>
  </si>
  <si>
    <t>НАЛОГИ НА СОВОКУПНЫЙ ДОХОД</t>
  </si>
  <si>
    <t>05</t>
  </si>
  <si>
    <t>2.1</t>
  </si>
  <si>
    <t xml:space="preserve">Единый налог на вмененный доход для отдельных видов деятельности </t>
  </si>
  <si>
    <t>Единый сельскохозяйственный налог</t>
  </si>
  <si>
    <t>03</t>
  </si>
  <si>
    <t>3.</t>
  </si>
  <si>
    <t>НАЛОГИ НА ИМУЩЕСТВО</t>
  </si>
  <si>
    <t>06</t>
  </si>
  <si>
    <t>3.1</t>
  </si>
  <si>
    <t>Налог на имущество физических лиц</t>
  </si>
  <si>
    <t xml:space="preserve">Налог на имущество физических лиц, взимаемый по ставкам, применяемым к объектам налогообложения, расположенным в границах городских округов </t>
  </si>
  <si>
    <t>04</t>
  </si>
  <si>
    <t>3.2</t>
  </si>
  <si>
    <t>Земельный налог</t>
  </si>
  <si>
    <t>012</t>
  </si>
  <si>
    <t>4.</t>
  </si>
  <si>
    <t>ГОСУДАРСТВЕННАЯ ПОШЛИНА</t>
  </si>
  <si>
    <t>08</t>
  </si>
  <si>
    <t>4.1</t>
  </si>
  <si>
    <t xml:space="preserve">Государственная пошлина по делам, рассматриваемым в судах общей юрисдикции, мировыми судьями 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</si>
  <si>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</si>
  <si>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4.2</t>
  </si>
  <si>
    <t xml:space="preserve">Государственная пошлина за государственную регистрацию, а также за совершение прочих юридически значимых действий </t>
  </si>
  <si>
    <t>07</t>
  </si>
  <si>
    <t>140</t>
  </si>
  <si>
    <t xml:space="preserve">Государственная пошлина за выдачу разрешения на установку рекламной конструкции 
</t>
  </si>
  <si>
    <t>150</t>
  </si>
  <si>
    <t>5.</t>
  </si>
  <si>
    <t>09</t>
  </si>
  <si>
    <t>5.1</t>
  </si>
  <si>
    <t>6.</t>
  </si>
  <si>
    <t xml:space="preserve">ДОХОДЫ ОТ ИСПОЛЬЗОВАНИЯ ИМУЩЕСТВА, НАХОДЯЩЕГОСЯ В ГОСУДАРСТВЕННОЙ И МУНИЦИПАЛЬНОЙ СОБСТВЕННОСТИ </t>
  </si>
  <si>
    <t>11</t>
  </si>
  <si>
    <t>6.1</t>
  </si>
  <si>
    <t>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</si>
  <si>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</si>
  <si>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024</t>
  </si>
  <si>
    <t>034</t>
  </si>
  <si>
    <t>Платежи от государственных и муниципальных унитарных предприятий</t>
  </si>
  <si>
    <t>014</t>
  </si>
  <si>
    <t>044</t>
  </si>
  <si>
    <t>7.</t>
  </si>
  <si>
    <t>ПЛАТЕЖИ ПРИ ПОЛЬЗОВАНИИ ПРИРОДНЫМИ РЕСУРСАМИ</t>
  </si>
  <si>
    <t>12</t>
  </si>
  <si>
    <t>7.1</t>
  </si>
  <si>
    <t>Плата за негативное воздействие на окружающую среду</t>
  </si>
  <si>
    <t>8.</t>
  </si>
  <si>
    <t>13</t>
  </si>
  <si>
    <t>130</t>
  </si>
  <si>
    <t>9.</t>
  </si>
  <si>
    <t>ДОХОДЫ ОТ ПРОДАЖИ МАТЕРИАЛЬНЫХ И НЕМАТЕРИАЛЬНЫХ АКТИВОВ</t>
  </si>
  <si>
    <t>14</t>
  </si>
  <si>
    <t>9.1</t>
  </si>
  <si>
    <t>410</t>
  </si>
  <si>
    <t>9.2</t>
  </si>
  <si>
    <t>430</t>
  </si>
  <si>
    <t>Доходы от продажи земельных участков, государственная собственность на которые не разграничена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</si>
  <si>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городских округов </t>
  </si>
  <si>
    <t>10.</t>
  </si>
  <si>
    <t>ШТРАФЫ, САНКЦИИ, ВОЗМЕЩЕНИЕ УЩЕРБА</t>
  </si>
  <si>
    <t>16</t>
  </si>
  <si>
    <t>10.1</t>
  </si>
  <si>
    <t>Денежные взыскания (штрафы) за нарушение законодательства о налогах и сборах</t>
  </si>
  <si>
    <t xml:space="preserve"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 </t>
  </si>
  <si>
    <t xml:space="preserve"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 </t>
  </si>
  <si>
    <t>25</t>
  </si>
  <si>
    <t>Денежные взыскания (штрафы) за нарушение земельного законодательства</t>
  </si>
  <si>
    <t xml:space="preserve"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 </t>
  </si>
  <si>
    <t>28</t>
  </si>
  <si>
    <t>30</t>
  </si>
  <si>
    <t>33</t>
  </si>
  <si>
    <t xml:space="preserve">Прочие поступления от денежных взысканий (штрафов) и иных сумм в возмещение ущерба </t>
  </si>
  <si>
    <t>90</t>
  </si>
  <si>
    <t xml:space="preserve">Прочие поступления от денежных взысканий (штрафов) и иных сумм в возмещение ущерба, зачисляемые в бюджеты городских округов </t>
  </si>
  <si>
    <t>ПРОЧИЕ НЕНАЛОГОВЫЕ ДОХОДЫ</t>
  </si>
  <si>
    <t>17</t>
  </si>
  <si>
    <t>180</t>
  </si>
  <si>
    <t>Прочие неналоговые доходы</t>
  </si>
  <si>
    <t xml:space="preserve">Прочие неналоговые доходы бюджетов городских округов </t>
  </si>
  <si>
    <t>151</t>
  </si>
  <si>
    <t>II</t>
  </si>
  <si>
    <t>БЕЗВОЗМЕЗДНЫЕ ПОСТУПЛЕНИЯ</t>
  </si>
  <si>
    <t>2</t>
  </si>
  <si>
    <t>Безвозмездные поступления от других бюджетов бюджетной системы Российской Федерации</t>
  </si>
  <si>
    <t>1.</t>
  </si>
  <si>
    <t>999</t>
  </si>
  <si>
    <t>2.3</t>
  </si>
  <si>
    <t>077</t>
  </si>
  <si>
    <t>Прочие субсидии</t>
  </si>
  <si>
    <t>Прочие субсидии бюджетам городских округов</t>
  </si>
  <si>
    <t>Иные межбюджетные трансферты</t>
  </si>
  <si>
    <t>Прочие безвозмездные поступления в бюджеты городских округов</t>
  </si>
  <si>
    <t>ВСЕГО ДОХОДОВ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</si>
  <si>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</si>
  <si>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ЗАДОЛЖЕННОСТЬ И ПЕРЕРАСЧЕТЫ ПО ОТМЕНЕННЫМ НАЛОГАМ, СБОРАМ И ИНЫМ ОБЯЗАТЕЛЬНЫМ ПЛАТЕЖАМ</t>
  </si>
  <si>
    <t>Земельный налог (по обязательствам, возникшим до 1 января 2006 года)</t>
  </si>
  <si>
    <t>Земельный налог (по обязательствам, возникшим до 1 января 2006 года), мобилизуемый на территориях городских округов</t>
  </si>
  <si>
    <t>Налоги на имущество</t>
  </si>
  <si>
    <t>Прочие налоги и сборы (по отмененным местным налогам и сборам)</t>
  </si>
  <si>
    <t>6.2</t>
  </si>
  <si>
    <t>10.2</t>
  </si>
  <si>
    <t>11.</t>
  </si>
  <si>
    <t>11.1</t>
  </si>
  <si>
    <t>Денежные взыскания (штрафы) за нарушение законодательства в области охраны окружающей среды</t>
  </si>
  <si>
    <t>5.2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</si>
  <si>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</si>
  <si>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</si>
  <si>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Невыясненные поступления</t>
  </si>
  <si>
    <t>Невыясненные поступления, зачисляемые в бюджеты городских округов</t>
  </si>
  <si>
    <t>11.2</t>
  </si>
  <si>
    <t>19</t>
  </si>
  <si>
    <t>6.2.1</t>
  </si>
  <si>
    <t>N пункта</t>
  </si>
  <si>
    <t>1.1.1</t>
  </si>
  <si>
    <t>1.1.2</t>
  </si>
  <si>
    <t>1.1.3</t>
  </si>
  <si>
    <t>1.1.4</t>
  </si>
  <si>
    <t>4.2.1</t>
  </si>
  <si>
    <t>4.2.2</t>
  </si>
  <si>
    <t xml:space="preserve">Наименование </t>
  </si>
  <si>
    <t>(тыс.руб.)</t>
  </si>
  <si>
    <t>Государственная пошлина за совершение действий, связанных с лицензированием, с проведением аттестации в случаях, если такая аттестация предусмотрена законодательством Российской Федерации</t>
  </si>
  <si>
    <t>080</t>
  </si>
  <si>
    <t xml:space="preserve">Государственная пошлина за совершение действий, связанных с лицензированием, с проведением аттестации в случаях, если такая аттестация предусмотрена законодательством Российской Федерации, зачисляемая в бюджеты городских округов
</t>
  </si>
  <si>
    <t>083</t>
  </si>
  <si>
    <t>9.2.1</t>
  </si>
  <si>
    <t xml:space="preserve">Прочие субвенции
</t>
  </si>
  <si>
    <t>Прочие субвенции бюджетам городских округов</t>
  </si>
  <si>
    <t>к Решению Петрозаводского городского Совета</t>
  </si>
  <si>
    <t xml:space="preserve">Единый налог на вмененный доход для отдельных видов деятельности
</t>
  </si>
  <si>
    <t xml:space="preserve">Единый налог на вмененный доход для отдельных видов деятельности (за налоговые периоды, истекшие до 1 января 2011 года)
</t>
  </si>
  <si>
    <t xml:space="preserve">Единый сельскохозяйственный налог         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</si>
  <si>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</si>
  <si>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</si>
  <si>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</si>
  <si>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</si>
  <si>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</si>
  <si>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</si>
  <si>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</si>
  <si>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</si>
  <si>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</si>
  <si>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</si>
  <si>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009</t>
  </si>
  <si>
    <t>141</t>
  </si>
  <si>
    <t xml:space="preserve">ПРОЧИЕ БЕЗВОЗМЕЗДНЫЕ ПОСТУПЛЕНИЯ          </t>
  </si>
  <si>
    <t xml:space="preserve">ВОЗВРАТ ОСТАТКОВ СУБСИДИЙ, СУБВЕНЦИЙ И ИНЫХ МЕЖБЮДЖЕТНЫХ  ТРАНСФЕРТОВ, ИМЕЮЩИХ ЦЕЛЕВОЕ НАЗНАЧЕНИЕ, ПРОШЛЫХ ЛЕТ
</t>
  </si>
  <si>
    <t>II.I</t>
  </si>
  <si>
    <t>II.II</t>
  </si>
  <si>
    <t>II.III</t>
  </si>
  <si>
    <t>II.IV</t>
  </si>
  <si>
    <t>2.1.1</t>
  </si>
  <si>
    <t>2.1.2</t>
  </si>
  <si>
    <t>Приложение № 1</t>
  </si>
  <si>
    <t>182</t>
  </si>
  <si>
    <t>111</t>
  </si>
  <si>
    <t>188</t>
  </si>
  <si>
    <t>803</t>
  </si>
  <si>
    <t>048</t>
  </si>
  <si>
    <t>076</t>
  </si>
  <si>
    <t>081</t>
  </si>
  <si>
    <t>321</t>
  </si>
  <si>
    <t>161</t>
  </si>
  <si>
    <t>096</t>
  </si>
  <si>
    <t>106</t>
  </si>
  <si>
    <t>177</t>
  </si>
  <si>
    <t>318</t>
  </si>
  <si>
    <t>498</t>
  </si>
  <si>
    <t>800</t>
  </si>
  <si>
    <t>802</t>
  </si>
  <si>
    <t>825</t>
  </si>
  <si>
    <t>828</t>
  </si>
  <si>
    <t>052</t>
  </si>
  <si>
    <t>032</t>
  </si>
  <si>
    <t>Плата за выбросы загрязняющих веществ в атмосферный воздух стационарными объектами</t>
  </si>
  <si>
    <t>Плата за выбросы загрязняющих веществ в атмосферный воздух передвижными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</si>
  <si>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</si>
  <si>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</si>
  <si>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</si>
  <si>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</si>
  <si>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городских округов</t>
  </si>
  <si>
    <t>Доходы от компенсации затрат государства</t>
  </si>
  <si>
    <t>Прочие доходы от компенсации затрат государства</t>
  </si>
  <si>
    <t>990</t>
  </si>
  <si>
    <t>994</t>
  </si>
  <si>
    <t>043</t>
  </si>
  <si>
    <t>Денежные взыскания (штрафы) за нарушение законодательства Российской Федерации  о недрах</t>
  </si>
  <si>
    <t>Денежные взыскания (штрафы) за нарушение законодательства Российской Федерации об охране и использовании животного мира</t>
  </si>
  <si>
    <t>Денежные взыскания (штрафы) за правонарушения в области дорожного движения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</si>
  <si>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</si>
  <si>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</si>
  <si>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Прочие денежные взыскания (штрафы) за  правонарушения в области дорожного движения</t>
  </si>
  <si>
    <t>013</t>
  </si>
  <si>
    <t>41</t>
  </si>
  <si>
    <t>43</t>
  </si>
  <si>
    <t>041</t>
  </si>
  <si>
    <t xml:space="preserve">Налог, взимаемый в связи с применением патентной системы налогообложения
</t>
  </si>
  <si>
    <t>Налог, взимаемый в связи с применением патентной системы налогообложения, зачисляемый в бюджеты городских округов</t>
  </si>
  <si>
    <t>Доходы от сдачи в аренду имущества, составляющего казну городских округов (за исключением земельных участков)</t>
  </si>
  <si>
    <t>070</t>
  </si>
  <si>
    <t>074</t>
  </si>
  <si>
    <t xml:space="preserve"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
</t>
  </si>
  <si>
    <t xml:space="preserve"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
</t>
  </si>
  <si>
    <t xml:space="preserve">Денежные взыскания (штрафы) за административные правонарушения в области государственного регулирования производства и оборота табачной продукции
</t>
  </si>
  <si>
    <t>Субсидии бюджетам бюджетной системы Российской Федерации (межбюджетные субсидии)</t>
  </si>
  <si>
    <t xml:space="preserve">Прочие межбюджетные трансферты, передаваемые бюджетам
</t>
  </si>
  <si>
    <t xml:space="preserve">Прочие межбюджетные трансферты, передаваемые бюджетам городских округов
</t>
  </si>
  <si>
    <t>18</t>
  </si>
  <si>
    <t>Доходы бюджетов бюджетной системы Российской Федерации от возврата организациями остатков субсидий прошлых лет</t>
  </si>
  <si>
    <t>Денежные взыскания (штрафы) за нарушения законодательства Российской Федерации о промышленной безопасности</t>
  </si>
  <si>
    <t>45</t>
  </si>
  <si>
    <t>5.2.1</t>
  </si>
  <si>
    <t>5.2.3</t>
  </si>
  <si>
    <t>Денежные взыскания (штрафы) за нарушение законодательства Российской Федерации об электроэнергетике</t>
  </si>
  <si>
    <t>811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</si>
  <si>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
</t>
  </si>
  <si>
    <t>3.3</t>
  </si>
  <si>
    <t xml:space="preserve">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</si>
  <si>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</si>
  <si>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</si>
  <si>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</si>
  <si>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2.1.3</t>
  </si>
  <si>
    <t>3.1.1</t>
  </si>
  <si>
    <t>3.1.2</t>
  </si>
  <si>
    <t>2.1.4</t>
  </si>
  <si>
    <t>7.2</t>
  </si>
  <si>
    <t>7.2.1</t>
  </si>
  <si>
    <t>7.3</t>
  </si>
  <si>
    <t>7.4</t>
  </si>
  <si>
    <t>8.1.2</t>
  </si>
  <si>
    <t>8.1.3</t>
  </si>
  <si>
    <t>8.1.4</t>
  </si>
  <si>
    <t>10.2.1</t>
  </si>
  <si>
    <t>10.2.2</t>
  </si>
  <si>
    <t>11.1.1</t>
  </si>
  <si>
    <t>11.1.2</t>
  </si>
  <si>
    <t>11.3</t>
  </si>
  <si>
    <t>11.3.1</t>
  </si>
  <si>
    <t>11.3.2</t>
  </si>
  <si>
    <t>11.4</t>
  </si>
  <si>
    <t>100</t>
  </si>
  <si>
    <t>230</t>
  </si>
  <si>
    <t>240</t>
  </si>
  <si>
    <t>250</t>
  </si>
  <si>
    <t>260</t>
  </si>
  <si>
    <t xml:space="preserve"> 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</si>
  <si>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 xml:space="preserve"> 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 бюджеты городских округов</t>
  </si>
  <si>
    <t>170</t>
  </si>
  <si>
    <t>173</t>
  </si>
  <si>
    <t>23</t>
  </si>
  <si>
    <t>11.5</t>
  </si>
  <si>
    <t>11.5.1</t>
  </si>
  <si>
    <t>11.5.2</t>
  </si>
  <si>
    <t>11.5.3</t>
  </si>
  <si>
    <t>11.5.4</t>
  </si>
  <si>
    <t>11.5.5</t>
  </si>
  <si>
    <t xml:space="preserve"> Поступления сумм в возмещение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</si>
  <si>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 xml:space="preserve"> 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округов</t>
  </si>
  <si>
    <t>37</t>
  </si>
  <si>
    <t>11.6</t>
  </si>
  <si>
    <t>11.7</t>
  </si>
  <si>
    <t>11.7.1</t>
  </si>
  <si>
    <t>11.7.2</t>
  </si>
  <si>
    <t>11.8</t>
  </si>
  <si>
    <t>11.9</t>
  </si>
  <si>
    <t>11.10</t>
  </si>
  <si>
    <t>11.11</t>
  </si>
  <si>
    <t>11.12</t>
  </si>
  <si>
    <t>11.13</t>
  </si>
  <si>
    <t>11.14</t>
  </si>
  <si>
    <t>12.</t>
  </si>
  <si>
    <t>12.1</t>
  </si>
  <si>
    <t>12.2</t>
  </si>
  <si>
    <t>46</t>
  </si>
  <si>
    <t>827</t>
  </si>
  <si>
    <t>НАЛОГИ НА ТОВАРЫ (РАБОТЫ, УСЛУГИ), РЕАЛИЗУЕМЫЕ НА ТЕРРИТОРИИ РОССИЙСКОЙ ФЕДЕРАЦИИ</t>
  </si>
  <si>
    <t>ДОХОДЫ ОТ ОКАЗАНИЯ ПЛАТНЫХ УСЛУГ (РАБОТ) И КОМПЕНСАЦИИ ЗАТРАТ ГОСУДАРСТВА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</si>
  <si>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</si>
  <si>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контрактов или иных договоров</t>
  </si>
  <si>
    <t>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муниципальных дорожных фондов городских округов, либо в связи с уклонением от заключения таких контрактов или иных договоров</t>
  </si>
  <si>
    <t xml:space="preserve"> Субсидии бюджетам городских округов на софинансирование капитальных вложений в объекты муниципальной собственности</t>
  </si>
  <si>
    <t>1.2</t>
  </si>
  <si>
    <t>1.3</t>
  </si>
  <si>
    <t>1.4</t>
  </si>
  <si>
    <t>119</t>
  </si>
  <si>
    <t>Доходы бюджетов городских округов от возврата  организациями остатков субсидий прошлых лет</t>
  </si>
  <si>
    <t xml:space="preserve">Возврат остатков субсидий, субвенций и иных межбюджетных трансфертов, имеющих целевое назначение, прошлых лет из бюджетов городских округов
</t>
  </si>
  <si>
    <t xml:space="preserve"> Единый сельскохозяйственный налог (за налоговые периоды, истекшие до 1 января 2011 года)</t>
  </si>
  <si>
    <t>3.2.2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</si>
  <si>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</si>
  <si>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</si>
  <si>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</si>
  <si>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 выступают получатели средств бюджетов городских округов</t>
  </si>
  <si>
    <t>Доходы от возмещения ущерба при возникновении страховых случаев, когда выгодоприобретателями выступают получатели средств бюджетов городских округов</t>
  </si>
  <si>
    <t>Доходы от возмещения ущерба при возникновении страховых случаев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</si>
  <si>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</si>
  <si>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</si>
  <si>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сдачи в аренду имущества, составляющего государственную (муниципальную)  казну (за исключением земельных участков)</t>
  </si>
  <si>
    <t>Прочие доходы от компенсации затрат бюджетов городских округов</t>
  </si>
  <si>
    <t>042</t>
  </si>
  <si>
    <t xml:space="preserve">Земельный налог с организаций
</t>
  </si>
  <si>
    <t xml:space="preserve">Земельный налог с организаций, обладающих земельным участком, расположенным в границах городских округов
</t>
  </si>
  <si>
    <t xml:space="preserve">Земельный налог с физических лиц
</t>
  </si>
  <si>
    <t xml:space="preserve">Земельный налог с физических лиц, обладающих земельным участком, расположенным в границах городских округов
</t>
  </si>
  <si>
    <t>832</t>
  </si>
  <si>
    <t xml:space="preserve">Денежные взыскания (штрафы) за нарушение водного законодательства
</t>
  </si>
  <si>
    <t xml:space="preserve">Денежные взыскания (штрафы) за нарушение водного законодательства, установленное на водных объектах, находящихся в собственности городских округов
</t>
  </si>
  <si>
    <t>084</t>
  </si>
  <si>
    <t>11.5.6</t>
  </si>
  <si>
    <t>Сумма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</si>
  <si>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</si>
  <si>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</si>
  <si>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9.1.1</t>
  </si>
  <si>
    <t xml:space="preserve">Доходы от продажи земельных участков, находящихся в государственной и муниципальной собственности </t>
  </si>
  <si>
    <t xml:space="preserve"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
</t>
  </si>
  <si>
    <t xml:space="preserve"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
</t>
  </si>
  <si>
    <t>6.1.1</t>
  </si>
  <si>
    <t>7.3.1</t>
  </si>
  <si>
    <t>3.2.1</t>
  </si>
  <si>
    <t>5.2.2</t>
  </si>
  <si>
    <t>7.4.1</t>
  </si>
  <si>
    <t>8.1.1</t>
  </si>
  <si>
    <t>8.1</t>
  </si>
  <si>
    <t>Денежные взыскания (штрафы) за нарушение законодательства Российской Федерации об особо охраняемых природных территориях</t>
  </si>
  <si>
    <t>Денежные взыскания (штрафы) за нарушение  законодательства о налогах и сборах, предусмотренные статьями 116, 118, статьей 119.1, пунктами 1 и 2 статьи 120, статьями 125, 126, 128, 129, 129.1, 132, 133, 134, 135, 135.1 Налогового кодекса Российской Федерации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</si>
  <si>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</t>
  </si>
  <si>
    <t>Субсидии бюджетам на государственную поддержку малого и среднего предпринимательства, включая  крестьянские (фермерские) хозяйства</t>
  </si>
  <si>
    <t>Субсидии бюджетам на софинансирование капитальных вложений в объекты государственной (муниципальной) собственности</t>
  </si>
  <si>
    <t>Доходы бюджетов городских округов от возврата бюджетными учреждениями остатков субсидий прошлых лет</t>
  </si>
  <si>
    <t xml:space="preserve">Код классификации доходов бюджетов Российской Федерации
</t>
  </si>
  <si>
    <t xml:space="preserve">Доходы бюджета Петрозаводского городского округа за 2016 год по кодам классификации доходов бюджетов
</t>
  </si>
  <si>
    <t xml:space="preserve">  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</si>
  <si>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 xml:space="preserve"> 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
</t>
  </si>
  <si>
    <t xml:space="preserve"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
</t>
  </si>
  <si>
    <t>310</t>
  </si>
  <si>
    <t>312</t>
  </si>
  <si>
    <t>300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</si>
  <si>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</si>
  <si>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 xml:space="preserve">Плата по соглашениям об установлении сервитута в отношении земельных участков, государственная собственность на которые не разграничена
</t>
  </si>
  <si>
    <t>7.1.1</t>
  </si>
  <si>
    <t>7.1.2</t>
  </si>
  <si>
    <t>7.1.3</t>
  </si>
  <si>
    <t>7.1.4</t>
  </si>
  <si>
    <t>10.3</t>
  </si>
  <si>
    <t>10.3.1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</si>
  <si>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
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</si>
  <si>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
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</si>
  <si>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
</t>
  </si>
  <si>
    <t xml:space="preserve">Субсидии бюджетам на реализацию мероприятий государственной программы Российской Федерации "Доступная среда" на 2011 - 2020 годы
</t>
  </si>
  <si>
    <t>207</t>
  </si>
  <si>
    <t xml:space="preserve">Субсидии бюджетам городских округов на реализацию мероприятий государственной программы Российской Федерации "Доступная среда" на 2011 - 2020 годы
</t>
  </si>
  <si>
    <t>007</t>
  </si>
  <si>
    <t>2.1.</t>
  </si>
  <si>
    <t>2.2.</t>
  </si>
  <si>
    <t>121</t>
  </si>
  <si>
    <t>2.4</t>
  </si>
  <si>
    <t>2.5</t>
  </si>
  <si>
    <t>095</t>
  </si>
  <si>
    <t xml:space="preserve"> Субвенции бюджетам бюджетной системы Российской Федерации</t>
  </si>
  <si>
    <t xml:space="preserve"> Субвенции бюджетам на проведение Всероссийской сельскохозяйственной переписи в 2016 году</t>
  </si>
  <si>
    <t xml:space="preserve"> Субвенции бюджетам муниципальных образований на предоставление жилых помещений детям-сиротам и детям, оставшимся без попечения родителей, лицам из  их числа по договорам найма специализированных жилых помещений</t>
  </si>
  <si>
    <t xml:space="preserve"> Субвенции местным бюджетам на выполнение передаваемых полномочий субъектов Российской Федерации</t>
  </si>
  <si>
    <t xml:space="preserve"> Субвенции бюджетам городских округов на составление (изменение) списков кандидатов в присяжные заседатели федеральных судов общей юрисдикции в Российской Федерации</t>
  </si>
  <si>
    <t xml:space="preserve"> Субвенции бюджетам на составление (изменение) списков кандидатов в присяжные заседатели федеральных судов общей юрисдикции в Российской Федерации</t>
  </si>
  <si>
    <t xml:space="preserve"> Субвенции бюджетам городских округов на проведение Всероссийской сельскохозяйственной переписи в 2016 году</t>
  </si>
  <si>
    <t xml:space="preserve"> Субвенции бюджетам городских округов на предоставление жилых помещений детям-сиротам и детям, оставшимся без попечения родителей, лицам из  их числа по договорам найма специализированных жилых помещений</t>
  </si>
  <si>
    <t xml:space="preserve"> Субвенции бюджетам городских округов на выполнение передаваемых полномочий субъектов Российской Федерации</t>
  </si>
  <si>
    <t xml:space="preserve"> Межбюджетные трансферты, передаваемые бюджетам на реализацию мероприятий региональных программ в сфере дорожного хозяйства, включая проекты, реализуемые с применением механизмов государственно-частного партнерства, и строительство, реконструкцию и ремонт уникальных искусственных дорожных сооружений по решениям Правительства Российской Федерации</t>
  </si>
  <si>
    <t xml:space="preserve"> Межбюджетные трансферты, передаваемые бюджетам городских округов на реализацию мероприятий региональных программ в сфере дорожного хозяйства, включая проекты, реализуемые с применением механизмов государственно-частного партнерства, и строительство, реконструкцию и ремонт уникальных искусственных дорожных сооружений по решениям Правительства Российской Федерации</t>
  </si>
  <si>
    <t xml:space="preserve">  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</si>
  <si>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 xml:space="preserve">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</si>
  <si>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10.1.1</t>
  </si>
  <si>
    <t>11.4.1</t>
  </si>
  <si>
    <r>
      <t xml:space="preserve">от </t>
    </r>
    <r>
      <rPr>
        <u/>
        <sz val="14"/>
        <rFont val="Times New Roman Cyr"/>
        <charset val="204"/>
      </rPr>
      <t xml:space="preserve"> 07 июня 2017 г.</t>
    </r>
    <r>
      <rPr>
        <sz val="14"/>
        <rFont val="Times New Roman Cyr"/>
        <charset val="204"/>
      </rPr>
      <t xml:space="preserve">  </t>
    </r>
    <r>
      <rPr>
        <sz val="14"/>
        <rFont val="Times New Roman Cyr"/>
        <family val="1"/>
        <charset val="204"/>
      </rPr>
      <t xml:space="preserve"> № </t>
    </r>
    <r>
      <rPr>
        <u/>
        <sz val="14"/>
        <rFont val="Times New Roman Cyr"/>
        <charset val="204"/>
      </rPr>
      <t>28/06-92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</si>
</sst>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9" x14ac:knownFonts="1">
    <font>
      <sz val="10"/>
      <name val="Arial Cyr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7"/>
      <name val="Times New Roman Cyr"/>
      <family val="1"/>
      <charset val="204"/>
    </font>
    <font>
      <sz val="14"/>
      <name val="Times New Roman Cyr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i/>
      <sz val="15"/>
      <color indexed="8"/>
      <name val="Times New Roman"/>
      <family val="1"/>
      <charset val="204"/>
    </font>
    <font>
      <sz val="8"/>
      <color rgb="FF000000"/>
      <name val="Arial Cyr"/>
    </font>
    <font>
      <u/>
      <sz val="14"/>
      <name val="Times New Roman Cyr"/>
      <charset val="204"/>
    </font>
    <font>
      <sz val="14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8" fillId="0" borderId="1">
      <alignment horizontal="left" wrapText="1" indent="1"/>
    </xf>
    <xf numFmtId="49" fontId="9" fillId="0" borderId="37">
      <alignment horizontal="center" shrinkToFit="1"/>
    </xf>
    <xf numFmtId="0" fontId="16" fillId="0" borderId="39">
      <alignment horizontal="left" wrapText="1" indent="2"/>
    </xf>
  </cellStyleXfs>
  <cellXfs count="270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49" fontId="2" fillId="0" borderId="0" xfId="0" applyNumberFormat="1" applyFont="1" applyBorder="1" applyAlignment="1">
      <alignment vertical="top" wrapText="1"/>
    </xf>
    <xf numFmtId="49" fontId="2" fillId="0" borderId="0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vertical="top" wrapText="1"/>
    </xf>
    <xf numFmtId="49" fontId="3" fillId="0" borderId="4" xfId="0" applyNumberFormat="1" applyFont="1" applyBorder="1" applyAlignment="1">
      <alignment horizontal="center" vertical="top" wrapText="1"/>
    </xf>
    <xf numFmtId="164" fontId="3" fillId="0" borderId="2" xfId="0" applyNumberFormat="1" applyFont="1" applyFill="1" applyBorder="1" applyAlignment="1">
      <alignment horizontal="center" vertical="top" wrapText="1"/>
    </xf>
    <xf numFmtId="164" fontId="3" fillId="0" borderId="5" xfId="0" applyNumberFormat="1" applyFont="1" applyFill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49" fontId="2" fillId="0" borderId="7" xfId="0" applyNumberFormat="1" applyFont="1" applyBorder="1" applyAlignment="1">
      <alignment horizontal="center" vertical="top" wrapText="1"/>
    </xf>
    <xf numFmtId="49" fontId="2" fillId="0" borderId="8" xfId="0" applyNumberFormat="1" applyFont="1" applyBorder="1" applyAlignment="1">
      <alignment horizontal="center" vertical="top" wrapText="1"/>
    </xf>
    <xf numFmtId="49" fontId="2" fillId="0" borderId="9" xfId="0" applyNumberFormat="1" applyFont="1" applyBorder="1" applyAlignment="1">
      <alignment horizontal="center" vertical="top" wrapText="1"/>
    </xf>
    <xf numFmtId="164" fontId="2" fillId="0" borderId="10" xfId="0" applyNumberFormat="1" applyFont="1" applyFill="1" applyBorder="1" applyAlignment="1">
      <alignment horizontal="center" vertical="top" wrapText="1"/>
    </xf>
    <xf numFmtId="164" fontId="2" fillId="0" borderId="5" xfId="0" applyNumberFormat="1" applyFont="1" applyFill="1" applyBorder="1" applyAlignment="1">
      <alignment horizontal="center" vertical="top" wrapText="1"/>
    </xf>
    <xf numFmtId="164" fontId="2" fillId="0" borderId="11" xfId="0" applyNumberFormat="1" applyFont="1" applyFill="1" applyBorder="1" applyAlignment="1">
      <alignment horizontal="center" vertical="top" wrapText="1"/>
    </xf>
    <xf numFmtId="49" fontId="4" fillId="0" borderId="6" xfId="0" applyNumberFormat="1" applyFont="1" applyFill="1" applyBorder="1" applyAlignment="1">
      <alignment horizontal="center" vertical="top" wrapText="1"/>
    </xf>
    <xf numFmtId="164" fontId="3" fillId="0" borderId="12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49" fontId="3" fillId="0" borderId="13" xfId="0" applyNumberFormat="1" applyFont="1" applyBorder="1" applyAlignment="1">
      <alignment horizontal="center" vertical="top" wrapText="1"/>
    </xf>
    <xf numFmtId="49" fontId="3" fillId="0" borderId="14" xfId="0" applyNumberFormat="1" applyFont="1" applyBorder="1" applyAlignment="1">
      <alignment horizontal="center" vertical="top" wrapText="1"/>
    </xf>
    <xf numFmtId="49" fontId="3" fillId="0" borderId="16" xfId="0" applyNumberFormat="1" applyFont="1" applyBorder="1" applyAlignment="1">
      <alignment horizontal="center" vertical="top" wrapText="1"/>
    </xf>
    <xf numFmtId="49" fontId="3" fillId="0" borderId="15" xfId="0" applyNumberFormat="1" applyFont="1" applyBorder="1" applyAlignment="1">
      <alignment horizontal="center" vertical="top" wrapText="1"/>
    </xf>
    <xf numFmtId="49" fontId="2" fillId="0" borderId="16" xfId="0" applyNumberFormat="1" applyFont="1" applyBorder="1" applyAlignment="1">
      <alignment horizontal="center" vertical="top" wrapText="1"/>
    </xf>
    <xf numFmtId="49" fontId="2" fillId="0" borderId="15" xfId="0" applyNumberFormat="1" applyFont="1" applyBorder="1" applyAlignment="1">
      <alignment horizontal="center" vertical="top" wrapText="1"/>
    </xf>
    <xf numFmtId="49" fontId="2" fillId="0" borderId="17" xfId="0" applyNumberFormat="1" applyFont="1" applyBorder="1" applyAlignment="1">
      <alignment horizontal="center" vertical="top" wrapText="1"/>
    </xf>
    <xf numFmtId="49" fontId="3" fillId="0" borderId="16" xfId="0" applyNumberFormat="1" applyFont="1" applyFill="1" applyBorder="1" applyAlignment="1">
      <alignment horizontal="center" vertical="top" wrapText="1"/>
    </xf>
    <xf numFmtId="49" fontId="2" fillId="0" borderId="8" xfId="0" applyNumberFormat="1" applyFont="1" applyFill="1" applyBorder="1" applyAlignment="1">
      <alignment horizontal="center" vertical="top" wrapText="1"/>
    </xf>
    <xf numFmtId="49" fontId="2" fillId="0" borderId="18" xfId="0" applyNumberFormat="1" applyFont="1" applyFill="1" applyBorder="1" applyAlignment="1">
      <alignment horizontal="center" vertical="top" wrapText="1"/>
    </xf>
    <xf numFmtId="49" fontId="2" fillId="0" borderId="6" xfId="0" applyNumberFormat="1" applyFont="1" applyFill="1" applyBorder="1" applyAlignment="1">
      <alignment horizontal="center" vertical="top" wrapText="1"/>
    </xf>
    <xf numFmtId="49" fontId="4" fillId="0" borderId="8" xfId="0" applyNumberFormat="1" applyFont="1" applyFill="1" applyBorder="1" applyAlignment="1">
      <alignment horizontal="center" vertical="top" wrapText="1"/>
    </xf>
    <xf numFmtId="49" fontId="3" fillId="0" borderId="18" xfId="0" applyNumberFormat="1" applyFont="1" applyFill="1" applyBorder="1" applyAlignment="1">
      <alignment horizontal="center" vertical="top" wrapText="1"/>
    </xf>
    <xf numFmtId="164" fontId="3" fillId="0" borderId="19" xfId="0" applyNumberFormat="1" applyFont="1" applyFill="1" applyBorder="1" applyAlignment="1">
      <alignment horizontal="center" vertical="top" wrapText="1"/>
    </xf>
    <xf numFmtId="49" fontId="4" fillId="0" borderId="18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 vertical="top" wrapText="1"/>
    </xf>
    <xf numFmtId="49" fontId="4" fillId="0" borderId="19" xfId="0" applyNumberFormat="1" applyFont="1" applyFill="1" applyBorder="1" applyAlignment="1">
      <alignment horizontal="center" vertical="top" wrapText="1"/>
    </xf>
    <xf numFmtId="49" fontId="3" fillId="0" borderId="13" xfId="0" applyNumberFormat="1" applyFont="1" applyFill="1" applyBorder="1" applyAlignment="1">
      <alignment horizontal="center" vertical="top" wrapText="1"/>
    </xf>
    <xf numFmtId="49" fontId="3" fillId="0" borderId="14" xfId="0" applyNumberFormat="1" applyFont="1" applyFill="1" applyBorder="1" applyAlignment="1">
      <alignment horizontal="center" vertical="top" wrapText="1"/>
    </xf>
    <xf numFmtId="49" fontId="2" fillId="0" borderId="16" xfId="0" applyNumberFormat="1" applyFont="1" applyFill="1" applyBorder="1" applyAlignment="1">
      <alignment horizontal="center" vertical="top" wrapText="1"/>
    </xf>
    <xf numFmtId="49" fontId="3" fillId="0" borderId="15" xfId="0" applyNumberFormat="1" applyFont="1" applyFill="1" applyBorder="1" applyAlignment="1">
      <alignment horizontal="center" vertical="top" wrapText="1"/>
    </xf>
    <xf numFmtId="164" fontId="3" fillId="0" borderId="14" xfId="0" applyNumberFormat="1" applyFont="1" applyFill="1" applyBorder="1" applyAlignment="1">
      <alignment horizontal="center" vertical="top" wrapText="1"/>
    </xf>
    <xf numFmtId="49" fontId="2" fillId="0" borderId="20" xfId="0" applyNumberFormat="1" applyFont="1" applyBorder="1" applyAlignment="1">
      <alignment vertical="top" wrapText="1"/>
    </xf>
    <xf numFmtId="0" fontId="2" fillId="0" borderId="0" xfId="0" applyFont="1" applyFill="1" applyAlignment="1">
      <alignment vertical="center" wrapText="1"/>
    </xf>
    <xf numFmtId="164" fontId="3" fillId="0" borderId="11" xfId="0" applyNumberFormat="1" applyFont="1" applyFill="1" applyBorder="1" applyAlignment="1">
      <alignment horizontal="center" vertical="top" wrapText="1"/>
    </xf>
    <xf numFmtId="49" fontId="4" fillId="0" borderId="7" xfId="0" applyNumberFormat="1" applyFont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top" wrapText="1"/>
    </xf>
    <xf numFmtId="49" fontId="4" fillId="0" borderId="12" xfId="0" applyNumberFormat="1" applyFont="1" applyBorder="1" applyAlignment="1">
      <alignment horizontal="center" vertical="top" wrapText="1"/>
    </xf>
    <xf numFmtId="49" fontId="3" fillId="0" borderId="12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top" wrapText="1"/>
    </xf>
    <xf numFmtId="0" fontId="3" fillId="0" borderId="19" xfId="0" applyNumberFormat="1" applyFont="1" applyFill="1" applyBorder="1" applyAlignment="1">
      <alignment horizontal="center" vertical="center" wrapText="1"/>
    </xf>
    <xf numFmtId="0" fontId="7" fillId="0" borderId="0" xfId="0" applyFont="1"/>
    <xf numFmtId="49" fontId="2" fillId="0" borderId="3" xfId="0" applyNumberFormat="1" applyFont="1" applyBorder="1" applyAlignment="1">
      <alignment horizontal="center" vertical="top" wrapText="1"/>
    </xf>
    <xf numFmtId="49" fontId="4" fillId="0" borderId="9" xfId="0" applyNumberFormat="1" applyFont="1" applyBorder="1" applyAlignment="1">
      <alignment horizontal="center" vertical="top" wrapText="1"/>
    </xf>
    <xf numFmtId="49" fontId="2" fillId="0" borderId="26" xfId="0" applyNumberFormat="1" applyFont="1" applyBorder="1" applyAlignment="1">
      <alignment horizontal="center" vertical="top" wrapText="1"/>
    </xf>
    <xf numFmtId="49" fontId="2" fillId="0" borderId="27" xfId="0" applyNumberFormat="1" applyFont="1" applyBorder="1" applyAlignment="1">
      <alignment horizontal="center" vertical="top" wrapText="1"/>
    </xf>
    <xf numFmtId="49" fontId="2" fillId="0" borderId="28" xfId="0" applyNumberFormat="1" applyFont="1" applyBorder="1" applyAlignment="1">
      <alignment horizontal="center" vertical="top" wrapText="1"/>
    </xf>
    <xf numFmtId="49" fontId="2" fillId="0" borderId="15" xfId="0" applyNumberFormat="1" applyFont="1" applyFill="1" applyBorder="1" applyAlignment="1">
      <alignment horizontal="center" vertical="top" wrapText="1"/>
    </xf>
    <xf numFmtId="49" fontId="2" fillId="0" borderId="17" xfId="0" applyNumberFormat="1" applyFont="1" applyFill="1" applyBorder="1" applyAlignment="1">
      <alignment horizontal="center" vertical="top" wrapText="1"/>
    </xf>
    <xf numFmtId="49" fontId="4" fillId="0" borderId="18" xfId="0" applyNumberFormat="1" applyFont="1" applyBorder="1" applyAlignment="1">
      <alignment horizontal="center" vertical="top" wrapText="1"/>
    </xf>
    <xf numFmtId="49" fontId="4" fillId="0" borderId="3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49" fontId="3" fillId="0" borderId="6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 vertical="top" wrapText="1"/>
    </xf>
    <xf numFmtId="164" fontId="4" fillId="0" borderId="10" xfId="0" applyNumberFormat="1" applyFont="1" applyFill="1" applyBorder="1" applyAlignment="1">
      <alignment horizontal="center" vertical="top" wrapText="1"/>
    </xf>
    <xf numFmtId="164" fontId="2" fillId="0" borderId="12" xfId="0" applyNumberFormat="1" applyFont="1" applyFill="1" applyBorder="1" applyAlignment="1">
      <alignment horizontal="center" vertical="top" wrapText="1"/>
    </xf>
    <xf numFmtId="164" fontId="4" fillId="0" borderId="12" xfId="0" applyNumberFormat="1" applyFont="1" applyFill="1" applyBorder="1" applyAlignment="1">
      <alignment horizontal="center" vertical="top" wrapText="1"/>
    </xf>
    <xf numFmtId="49" fontId="4" fillId="0" borderId="6" xfId="0" applyNumberFormat="1" applyFont="1" applyBorder="1" applyAlignment="1">
      <alignment horizontal="center" vertical="top" wrapText="1"/>
    </xf>
    <xf numFmtId="164" fontId="4" fillId="0" borderId="11" xfId="0" applyNumberFormat="1" applyFont="1" applyFill="1" applyBorder="1" applyAlignment="1">
      <alignment horizontal="center" vertical="top" wrapText="1"/>
    </xf>
    <xf numFmtId="49" fontId="4" fillId="0" borderId="31" xfId="0" applyNumberFormat="1" applyFont="1" applyBorder="1" applyAlignment="1">
      <alignment horizontal="center" vertical="top" wrapText="1"/>
    </xf>
    <xf numFmtId="49" fontId="4" fillId="0" borderId="0" xfId="0" applyNumberFormat="1" applyFont="1" applyBorder="1" applyAlignment="1">
      <alignment horizontal="center" vertical="top" wrapText="1"/>
    </xf>
    <xf numFmtId="164" fontId="4" fillId="0" borderId="32" xfId="0" applyNumberFormat="1" applyFont="1" applyFill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4" fillId="0" borderId="19" xfId="0" applyNumberFormat="1" applyFont="1" applyBorder="1" applyAlignment="1">
      <alignment horizontal="center" vertical="top" wrapText="1"/>
    </xf>
    <xf numFmtId="164" fontId="2" fillId="0" borderId="26" xfId="0" applyNumberFormat="1" applyFont="1" applyFill="1" applyBorder="1" applyAlignment="1">
      <alignment horizontal="center" vertical="top" wrapText="1"/>
    </xf>
    <xf numFmtId="164" fontId="4" fillId="0" borderId="19" xfId="0" applyNumberFormat="1" applyFont="1" applyFill="1" applyBorder="1" applyAlignment="1">
      <alignment horizontal="center" vertical="top" wrapText="1"/>
    </xf>
    <xf numFmtId="49" fontId="2" fillId="0" borderId="33" xfId="0" applyNumberFormat="1" applyFont="1" applyFill="1" applyBorder="1" applyAlignment="1">
      <alignment horizontal="center" vertical="top" wrapText="1"/>
    </xf>
    <xf numFmtId="49" fontId="2" fillId="0" borderId="34" xfId="0" applyNumberFormat="1" applyFont="1" applyBorder="1" applyAlignment="1">
      <alignment horizontal="center" vertical="top" wrapText="1"/>
    </xf>
    <xf numFmtId="164" fontId="2" fillId="0" borderId="35" xfId="0" applyNumberFormat="1" applyFont="1" applyFill="1" applyBorder="1" applyAlignment="1">
      <alignment horizontal="center" vertical="top" wrapText="1"/>
    </xf>
    <xf numFmtId="49" fontId="4" fillId="0" borderId="9" xfId="0" applyNumberFormat="1" applyFont="1" applyFill="1" applyBorder="1" applyAlignment="1">
      <alignment horizontal="center" vertical="top" wrapText="1"/>
    </xf>
    <xf numFmtId="49" fontId="2" fillId="0" borderId="29" xfId="0" applyNumberFormat="1" applyFont="1" applyBorder="1" applyAlignment="1">
      <alignment horizontal="center" vertical="top" wrapText="1"/>
    </xf>
    <xf numFmtId="49" fontId="2" fillId="0" borderId="10" xfId="0" applyNumberFormat="1" applyFont="1" applyBorder="1" applyAlignment="1">
      <alignment horizontal="center"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49" fontId="3" fillId="0" borderId="19" xfId="0" applyNumberFormat="1" applyFont="1" applyBorder="1" applyAlignment="1">
      <alignment horizontal="center" vertical="top" wrapText="1"/>
    </xf>
    <xf numFmtId="49" fontId="4" fillId="0" borderId="32" xfId="0" applyNumberFormat="1" applyFont="1" applyBorder="1" applyAlignment="1">
      <alignment horizontal="center" vertical="top" wrapText="1"/>
    </xf>
    <xf numFmtId="49" fontId="2" fillId="0" borderId="20" xfId="0" applyNumberFormat="1" applyFont="1" applyBorder="1" applyAlignment="1">
      <alignment horizontal="center" vertical="top" wrapText="1"/>
    </xf>
    <xf numFmtId="49" fontId="2" fillId="0" borderId="30" xfId="0" applyNumberFormat="1" applyFont="1" applyBorder="1" applyAlignment="1">
      <alignment horizontal="center" vertical="top" wrapText="1"/>
    </xf>
    <xf numFmtId="49" fontId="3" fillId="0" borderId="17" xfId="0" applyNumberFormat="1" applyFont="1" applyBorder="1" applyAlignment="1">
      <alignment horizontal="center" vertical="top" wrapText="1"/>
    </xf>
    <xf numFmtId="49" fontId="2" fillId="0" borderId="18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2" fillId="0" borderId="9" xfId="0" applyNumberFormat="1" applyFont="1" applyFill="1" applyBorder="1" applyAlignment="1">
      <alignment horizontal="center" vertical="top" wrapText="1"/>
    </xf>
    <xf numFmtId="49" fontId="3" fillId="0" borderId="7" xfId="0" applyNumberFormat="1" applyFont="1" applyFill="1" applyBorder="1" applyAlignment="1">
      <alignment horizontal="center" vertical="top" wrapText="1"/>
    </xf>
    <xf numFmtId="49" fontId="3" fillId="0" borderId="5" xfId="0" applyNumberFormat="1" applyFont="1" applyFill="1" applyBorder="1" applyAlignment="1">
      <alignment horizontal="center" vertical="top" wrapText="1"/>
    </xf>
    <xf numFmtId="49" fontId="4" fillId="0" borderId="33" xfId="0" applyNumberFormat="1" applyFont="1" applyFill="1" applyBorder="1" applyAlignment="1">
      <alignment horizontal="center" vertical="top" wrapText="1"/>
    </xf>
    <xf numFmtId="49" fontId="4" fillId="0" borderId="34" xfId="0" applyNumberFormat="1" applyFont="1" applyBorder="1" applyAlignment="1">
      <alignment horizontal="center" vertical="top" wrapText="1"/>
    </xf>
    <xf numFmtId="164" fontId="4" fillId="0" borderId="35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3" fillId="0" borderId="32" xfId="0" applyNumberFormat="1" applyFont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164" fontId="2" fillId="0" borderId="32" xfId="0" applyNumberFormat="1" applyFont="1" applyFill="1" applyBorder="1" applyAlignment="1">
      <alignment horizontal="center" vertical="top" wrapText="1"/>
    </xf>
    <xf numFmtId="49" fontId="4" fillId="0" borderId="30" xfId="0" applyNumberFormat="1" applyFont="1" applyBorder="1" applyAlignment="1">
      <alignment horizontal="center" vertical="top" wrapText="1"/>
    </xf>
    <xf numFmtId="49" fontId="3" fillId="0" borderId="32" xfId="0" applyNumberFormat="1" applyFont="1" applyBorder="1" applyAlignment="1">
      <alignment vertical="top" wrapText="1"/>
    </xf>
    <xf numFmtId="49" fontId="4" fillId="0" borderId="31" xfId="0" applyNumberFormat="1" applyFont="1" applyFill="1" applyBorder="1" applyAlignment="1">
      <alignment horizontal="center" vertical="top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" fontId="3" fillId="2" borderId="19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Border="1" applyAlignment="1">
      <alignment vertical="top" wrapText="1"/>
    </xf>
    <xf numFmtId="49" fontId="11" fillId="0" borderId="3" xfId="0" applyNumberFormat="1" applyFont="1" applyBorder="1" applyAlignment="1">
      <alignment vertical="top" wrapText="1"/>
    </xf>
    <xf numFmtId="49" fontId="10" fillId="0" borderId="20" xfId="0" applyNumberFormat="1" applyFont="1" applyBorder="1" applyAlignment="1">
      <alignment vertical="top" wrapText="1"/>
    </xf>
    <xf numFmtId="49" fontId="2" fillId="0" borderId="36" xfId="0" applyNumberFormat="1" applyFont="1" applyBorder="1" applyAlignment="1">
      <alignment horizontal="center" vertical="top" wrapText="1"/>
    </xf>
    <xf numFmtId="49" fontId="2" fillId="0" borderId="32" xfId="0" applyNumberFormat="1" applyFont="1" applyBorder="1" applyAlignment="1">
      <alignment horizontal="center" vertical="top" wrapText="1"/>
    </xf>
    <xf numFmtId="49" fontId="2" fillId="0" borderId="12" xfId="0" applyNumberFormat="1" applyFont="1" applyBorder="1" applyAlignment="1">
      <alignment horizontal="center" vertical="top" wrapText="1"/>
    </xf>
    <xf numFmtId="49" fontId="2" fillId="0" borderId="11" xfId="0" applyNumberFormat="1" applyFont="1" applyBorder="1" applyAlignment="1">
      <alignment horizontal="center" vertical="top" wrapText="1"/>
    </xf>
    <xf numFmtId="49" fontId="3" fillId="0" borderId="12" xfId="0" applyNumberFormat="1" applyFont="1" applyBorder="1" applyAlignment="1">
      <alignment horizontal="center" vertical="top" wrapText="1"/>
    </xf>
    <xf numFmtId="49" fontId="2" fillId="0" borderId="12" xfId="0" applyNumberFormat="1" applyFont="1" applyFill="1" applyBorder="1" applyAlignment="1">
      <alignment horizontal="center" vertical="top" wrapText="1"/>
    </xf>
    <xf numFmtId="49" fontId="3" fillId="0" borderId="21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justify" vertical="top" wrapText="1"/>
    </xf>
    <xf numFmtId="49" fontId="3" fillId="0" borderId="7" xfId="0" applyNumberFormat="1" applyFont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12" fillId="0" borderId="16" xfId="0" applyFont="1" applyBorder="1" applyAlignment="1">
      <alignment vertical="top" wrapText="1"/>
    </xf>
    <xf numFmtId="0" fontId="13" fillId="0" borderId="18" xfId="0" applyFont="1" applyBorder="1" applyAlignment="1">
      <alignment vertical="top" wrapText="1"/>
    </xf>
    <xf numFmtId="0" fontId="12" fillId="0" borderId="6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33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4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49" fontId="4" fillId="0" borderId="12" xfId="0" applyNumberFormat="1" applyFont="1" applyBorder="1" applyAlignment="1">
      <alignment horizontal="left" vertical="top" wrapText="1"/>
    </xf>
    <xf numFmtId="49" fontId="3" fillId="0" borderId="14" xfId="0" applyNumberFormat="1" applyFont="1" applyBorder="1" applyAlignment="1">
      <alignment horizontal="left" vertical="top" wrapText="1"/>
    </xf>
    <xf numFmtId="49" fontId="2" fillId="0" borderId="16" xfId="0" applyNumberFormat="1" applyFont="1" applyBorder="1" applyAlignment="1">
      <alignment horizontal="left" vertical="top" wrapText="1"/>
    </xf>
    <xf numFmtId="49" fontId="4" fillId="0" borderId="7" xfId="0" applyNumberFormat="1" applyFont="1" applyBorder="1" applyAlignment="1">
      <alignment horizontal="left" vertical="top" wrapText="1"/>
    </xf>
    <xf numFmtId="49" fontId="2" fillId="0" borderId="29" xfId="0" applyNumberFormat="1" applyFont="1" applyBorder="1" applyAlignment="1">
      <alignment horizontal="left" vertical="top" wrapText="1"/>
    </xf>
    <xf numFmtId="49" fontId="4" fillId="0" borderId="29" xfId="0" applyNumberFormat="1" applyFont="1" applyBorder="1" applyAlignment="1">
      <alignment horizontal="left" vertical="top" wrapText="1"/>
    </xf>
    <xf numFmtId="49" fontId="3" fillId="0" borderId="13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2" fillId="0" borderId="19" xfId="0" applyNumberFormat="1" applyFont="1" applyBorder="1" applyAlignment="1">
      <alignment horizontal="left" vertical="top" wrapText="1"/>
    </xf>
    <xf numFmtId="49" fontId="3" fillId="0" borderId="16" xfId="0" applyNumberFormat="1" applyFont="1" applyBorder="1" applyAlignment="1">
      <alignment horizontal="left" vertical="top" wrapText="1"/>
    </xf>
    <xf numFmtId="49" fontId="4" fillId="0" borderId="19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15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4" fillId="0" borderId="11" xfId="0" applyNumberFormat="1" applyFont="1" applyBorder="1" applyAlignment="1">
      <alignment horizontal="left" vertical="top" wrapText="1"/>
    </xf>
    <xf numFmtId="0" fontId="2" fillId="0" borderId="16" xfId="0" applyNumberFormat="1" applyFont="1" applyBorder="1" applyAlignment="1">
      <alignment horizontal="left" vertical="top" wrapText="1"/>
    </xf>
    <xf numFmtId="0" fontId="4" fillId="0" borderId="12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left" vertical="top" wrapText="1"/>
    </xf>
    <xf numFmtId="49" fontId="2" fillId="0" borderId="12" xfId="0" applyNumberFormat="1" applyFont="1" applyBorder="1" applyAlignment="1">
      <alignment horizontal="left" vertical="top" wrapText="1"/>
    </xf>
    <xf numFmtId="49" fontId="4" fillId="0" borderId="6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  <xf numFmtId="49" fontId="4" fillId="0" borderId="8" xfId="0" applyNumberFormat="1" applyFont="1" applyBorder="1" applyAlignment="1">
      <alignment horizontal="left" vertical="top" wrapText="1"/>
    </xf>
    <xf numFmtId="0" fontId="3" fillId="0" borderId="2" xfId="0" applyNumberFormat="1" applyFont="1" applyBorder="1" applyAlignment="1">
      <alignment horizontal="left" vertical="top" wrapText="1"/>
    </xf>
    <xf numFmtId="49" fontId="2" fillId="0" borderId="11" xfId="0" applyNumberFormat="1" applyFont="1" applyBorder="1" applyAlignment="1">
      <alignment horizontal="left" vertical="top" wrapText="1"/>
    </xf>
    <xf numFmtId="49" fontId="4" fillId="0" borderId="11" xfId="0" applyNumberFormat="1" applyFont="1" applyBorder="1" applyAlignment="1">
      <alignment horizontal="left" vertical="top" wrapText="1"/>
    </xf>
    <xf numFmtId="49" fontId="2" fillId="0" borderId="10" xfId="0" applyNumberFormat="1" applyFont="1" applyBorder="1" applyAlignment="1">
      <alignment horizontal="left" vertical="top" wrapText="1"/>
    </xf>
    <xf numFmtId="49" fontId="4" fillId="0" borderId="10" xfId="0" applyNumberFormat="1" applyFont="1" applyBorder="1" applyAlignment="1">
      <alignment horizontal="left" vertical="top" wrapText="1"/>
    </xf>
    <xf numFmtId="49" fontId="13" fillId="0" borderId="10" xfId="0" applyNumberFormat="1" applyFont="1" applyBorder="1" applyAlignment="1">
      <alignment horizontal="left" vertical="top" wrapText="1"/>
    </xf>
    <xf numFmtId="49" fontId="13" fillId="0" borderId="9" xfId="0" applyNumberFormat="1" applyFont="1" applyBorder="1" applyAlignment="1">
      <alignment horizontal="center" vertical="top" wrapText="1"/>
    </xf>
    <xf numFmtId="49" fontId="2" fillId="0" borderId="18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2" fillId="0" borderId="15" xfId="0" applyNumberFormat="1" applyFont="1" applyBorder="1" applyAlignment="1">
      <alignment horizontal="left" vertical="top" wrapText="1"/>
    </xf>
    <xf numFmtId="49" fontId="4" fillId="0" borderId="3" xfId="0" applyNumberFormat="1" applyFont="1" applyBorder="1" applyAlignment="1">
      <alignment horizontal="left" vertical="top" wrapText="1"/>
    </xf>
    <xf numFmtId="49" fontId="3" fillId="0" borderId="13" xfId="0" applyNumberFormat="1" applyFont="1" applyFill="1" applyBorder="1" applyAlignment="1">
      <alignment horizontal="left" vertical="top" wrapText="1"/>
    </xf>
    <xf numFmtId="0" fontId="2" fillId="0" borderId="15" xfId="0" applyNumberFormat="1" applyFont="1" applyFill="1" applyBorder="1" applyAlignment="1">
      <alignment vertical="top" wrapText="1"/>
    </xf>
    <xf numFmtId="0" fontId="4" fillId="0" borderId="3" xfId="0" applyNumberFormat="1" applyFont="1" applyFill="1" applyBorder="1" applyAlignment="1">
      <alignment vertical="top" wrapText="1"/>
    </xf>
    <xf numFmtId="0" fontId="4" fillId="0" borderId="8" xfId="0" applyNumberFormat="1" applyFont="1" applyFill="1" applyBorder="1" applyAlignment="1">
      <alignment vertical="top" wrapText="1"/>
    </xf>
    <xf numFmtId="0" fontId="3" fillId="0" borderId="15" xfId="0" applyNumberFormat="1" applyFont="1" applyFill="1" applyBorder="1" applyAlignment="1">
      <alignment vertical="top" wrapText="1"/>
    </xf>
    <xf numFmtId="0" fontId="2" fillId="0" borderId="8" xfId="0" applyNumberFormat="1" applyFont="1" applyFill="1" applyBorder="1" applyAlignment="1">
      <alignment vertical="top" wrapText="1"/>
    </xf>
    <xf numFmtId="0" fontId="3" fillId="0" borderId="5" xfId="0" applyNumberFormat="1" applyFont="1" applyFill="1" applyBorder="1" applyAlignment="1">
      <alignment vertical="top" wrapText="1"/>
    </xf>
    <xf numFmtId="0" fontId="2" fillId="0" borderId="6" xfId="0" applyNumberFormat="1" applyFont="1" applyFill="1" applyBorder="1" applyAlignment="1">
      <alignment vertical="top" wrapText="1"/>
    </xf>
    <xf numFmtId="49" fontId="2" fillId="0" borderId="27" xfId="0" applyNumberFormat="1" applyFont="1" applyBorder="1" applyAlignment="1">
      <alignment horizontal="left" vertical="top" wrapText="1"/>
    </xf>
    <xf numFmtId="49" fontId="3" fillId="0" borderId="13" xfId="0" applyNumberFormat="1" applyFont="1" applyFill="1" applyBorder="1" applyAlignment="1">
      <alignment horizontal="left" vertical="center" wrapText="1"/>
    </xf>
    <xf numFmtId="49" fontId="3" fillId="0" borderId="18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top" wrapText="1"/>
    </xf>
    <xf numFmtId="49" fontId="3" fillId="0" borderId="22" xfId="0" applyNumberFormat="1" applyFont="1" applyFill="1" applyBorder="1" applyAlignment="1">
      <alignment horizontal="left" vertical="top" wrapText="1"/>
    </xf>
    <xf numFmtId="49" fontId="3" fillId="0" borderId="23" xfId="0" applyNumberFormat="1" applyFont="1" applyFill="1" applyBorder="1" applyAlignment="1">
      <alignment horizontal="center" vertical="top" wrapText="1"/>
    </xf>
    <xf numFmtId="49" fontId="3" fillId="0" borderId="22" xfId="0" applyNumberFormat="1" applyFont="1" applyFill="1" applyBorder="1" applyAlignment="1">
      <alignment horizontal="center" vertical="top" wrapText="1"/>
    </xf>
    <xf numFmtId="49" fontId="3" fillId="0" borderId="24" xfId="0" applyNumberFormat="1" applyFont="1" applyFill="1" applyBorder="1" applyAlignment="1">
      <alignment horizontal="center"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49" fontId="3" fillId="0" borderId="19" xfId="0" applyNumberFormat="1" applyFont="1" applyFill="1" applyBorder="1" applyAlignment="1">
      <alignment horizontal="center" vertical="top" wrapText="1"/>
    </xf>
    <xf numFmtId="0" fontId="3" fillId="0" borderId="2" xfId="0" applyNumberFormat="1" applyFont="1" applyFill="1" applyBorder="1" applyAlignment="1">
      <alignment vertical="center" wrapText="1"/>
    </xf>
    <xf numFmtId="0" fontId="3" fillId="0" borderId="13" xfId="0" applyNumberFormat="1" applyFont="1" applyFill="1" applyBorder="1" applyAlignment="1">
      <alignment vertical="center" wrapText="1"/>
    </xf>
    <xf numFmtId="0" fontId="3" fillId="0" borderId="14" xfId="0" applyNumberFormat="1" applyFont="1" applyFill="1" applyBorder="1" applyAlignment="1">
      <alignment vertical="center" wrapText="1"/>
    </xf>
    <xf numFmtId="49" fontId="2" fillId="0" borderId="12" xfId="0" applyNumberFormat="1" applyFont="1" applyBorder="1" applyAlignment="1">
      <alignment vertical="top" wrapText="1"/>
    </xf>
    <xf numFmtId="49" fontId="2" fillId="0" borderId="32" xfId="0" applyNumberFormat="1" applyFont="1" applyBorder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164" fontId="2" fillId="0" borderId="0" xfId="0" applyNumberFormat="1" applyFont="1" applyAlignment="1">
      <alignment vertical="center" wrapText="1"/>
    </xf>
    <xf numFmtId="164" fontId="2" fillId="0" borderId="0" xfId="0" applyNumberFormat="1" applyFont="1" applyFill="1" applyAlignment="1">
      <alignment vertical="center" wrapText="1"/>
    </xf>
    <xf numFmtId="164" fontId="3" fillId="0" borderId="0" xfId="0" applyNumberFormat="1" applyFont="1" applyAlignment="1">
      <alignment vertical="top" wrapText="1"/>
    </xf>
    <xf numFmtId="164" fontId="4" fillId="0" borderId="0" xfId="0" applyNumberFormat="1" applyFont="1" applyAlignment="1">
      <alignment vertical="top" wrapText="1"/>
    </xf>
    <xf numFmtId="164" fontId="5" fillId="0" borderId="0" xfId="0" applyNumberFormat="1" applyFont="1" applyAlignment="1">
      <alignment vertical="top" wrapText="1"/>
    </xf>
    <xf numFmtId="164" fontId="3" fillId="0" borderId="0" xfId="0" applyNumberFormat="1" applyFont="1" applyFill="1" applyAlignment="1">
      <alignment vertical="top" wrapText="1"/>
    </xf>
    <xf numFmtId="164" fontId="5" fillId="0" borderId="0" xfId="0" applyNumberFormat="1" applyFont="1" applyFill="1" applyAlignment="1">
      <alignment vertical="top" wrapText="1"/>
    </xf>
    <xf numFmtId="164" fontId="4" fillId="0" borderId="0" xfId="0" applyNumberFormat="1" applyFont="1" applyFill="1" applyAlignment="1">
      <alignment vertical="top" wrapText="1"/>
    </xf>
    <xf numFmtId="164" fontId="2" fillId="0" borderId="0" xfId="0" applyNumberFormat="1" applyFont="1" applyFill="1" applyAlignment="1">
      <alignment vertical="top" wrapText="1"/>
    </xf>
    <xf numFmtId="164" fontId="4" fillId="0" borderId="38" xfId="0" applyNumberFormat="1" applyFont="1" applyFill="1" applyBorder="1" applyAlignment="1">
      <alignment horizontal="center" vertical="top" wrapText="1"/>
    </xf>
    <xf numFmtId="49" fontId="14" fillId="0" borderId="15" xfId="0" applyNumberFormat="1" applyFont="1" applyFill="1" applyBorder="1" applyAlignment="1">
      <alignment horizontal="center" vertical="top" wrapText="1"/>
    </xf>
    <xf numFmtId="49" fontId="14" fillId="0" borderId="17" xfId="0" applyNumberFormat="1" applyFont="1" applyFill="1" applyBorder="1" applyAlignment="1">
      <alignment horizontal="center" vertical="top" wrapText="1"/>
    </xf>
    <xf numFmtId="49" fontId="15" fillId="0" borderId="3" xfId="0" applyNumberFormat="1" applyFont="1" applyFill="1" applyBorder="1" applyAlignment="1">
      <alignment horizontal="center" vertical="top" wrapText="1"/>
    </xf>
    <xf numFmtId="49" fontId="15" fillId="0" borderId="19" xfId="0" applyNumberFormat="1" applyFont="1" applyFill="1" applyBorder="1" applyAlignment="1">
      <alignment horizontal="center" vertical="top" wrapText="1"/>
    </xf>
    <xf numFmtId="164" fontId="2" fillId="0" borderId="17" xfId="0" applyNumberFormat="1" applyFont="1" applyFill="1" applyBorder="1" applyAlignment="1">
      <alignment horizontal="center" vertical="top" wrapText="1"/>
    </xf>
    <xf numFmtId="49" fontId="2" fillId="0" borderId="32" xfId="0" applyNumberFormat="1" applyFont="1" applyFill="1" applyBorder="1" applyAlignment="1">
      <alignment horizontal="center" vertical="top" wrapText="1"/>
    </xf>
    <xf numFmtId="0" fontId="2" fillId="0" borderId="7" xfId="0" applyNumberFormat="1" applyFont="1" applyFill="1" applyBorder="1" applyAlignment="1">
      <alignment vertical="top" wrapText="1"/>
    </xf>
    <xf numFmtId="49" fontId="2" fillId="0" borderId="7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top" wrapText="1"/>
    </xf>
    <xf numFmtId="164" fontId="4" fillId="0" borderId="0" xfId="0" applyNumberFormat="1" applyFont="1" applyAlignment="1">
      <alignment horizontal="center" vertical="top" wrapText="1"/>
    </xf>
    <xf numFmtId="164" fontId="5" fillId="0" borderId="0" xfId="0" applyNumberFormat="1" applyFont="1" applyAlignment="1">
      <alignment horizontal="center" vertical="top" wrapText="1"/>
    </xf>
    <xf numFmtId="164" fontId="3" fillId="0" borderId="0" xfId="0" applyNumberFormat="1" applyFont="1" applyFill="1" applyAlignment="1">
      <alignment horizontal="center" vertical="top" wrapText="1"/>
    </xf>
    <xf numFmtId="164" fontId="5" fillId="0" borderId="0" xfId="0" applyNumberFormat="1" applyFont="1" applyFill="1" applyAlignment="1">
      <alignment horizontal="center" vertical="top" wrapText="1"/>
    </xf>
    <xf numFmtId="164" fontId="4" fillId="0" borderId="0" xfId="0" applyNumberFormat="1" applyFont="1" applyFill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top" wrapText="1"/>
    </xf>
    <xf numFmtId="49" fontId="2" fillId="0" borderId="32" xfId="0" applyNumberFormat="1" applyFont="1" applyBorder="1" applyAlignment="1">
      <alignment horizontal="center" vertical="top" wrapText="1"/>
    </xf>
    <xf numFmtId="0" fontId="2" fillId="0" borderId="5" xfId="0" applyNumberFormat="1" applyFont="1" applyFill="1" applyBorder="1" applyAlignment="1">
      <alignment vertical="top" wrapText="1"/>
    </xf>
    <xf numFmtId="0" fontId="4" fillId="0" borderId="12" xfId="0" applyNumberFormat="1" applyFont="1" applyFill="1" applyBorder="1" applyAlignment="1">
      <alignment vertical="top" wrapText="1"/>
    </xf>
    <xf numFmtId="49" fontId="3" fillId="0" borderId="2" xfId="0" applyNumberFormat="1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vertical="top" wrapText="1"/>
    </xf>
    <xf numFmtId="164" fontId="3" fillId="0" borderId="26" xfId="0" applyNumberFormat="1" applyFont="1" applyFill="1" applyBorder="1" applyAlignment="1">
      <alignment horizontal="center" vertical="top" wrapText="1"/>
    </xf>
    <xf numFmtId="164" fontId="4" fillId="0" borderId="40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2" fillId="0" borderId="36" xfId="0" applyNumberFormat="1" applyFont="1" applyBorder="1" applyAlignment="1">
      <alignment horizontal="center" vertical="top" wrapText="1"/>
    </xf>
    <xf numFmtId="49" fontId="2" fillId="0" borderId="12" xfId="0" applyNumberFormat="1" applyFont="1" applyBorder="1" applyAlignment="1">
      <alignment horizontal="center" vertical="top" wrapText="1"/>
    </xf>
    <xf numFmtId="49" fontId="2" fillId="0" borderId="21" xfId="0" applyNumberFormat="1" applyFont="1" applyBorder="1" applyAlignment="1">
      <alignment horizontal="center" vertical="top" wrapText="1"/>
    </xf>
    <xf numFmtId="49" fontId="2" fillId="0" borderId="11" xfId="0" applyNumberFormat="1" applyFont="1" applyBorder="1" applyAlignment="1">
      <alignment horizontal="center" vertical="top" wrapText="1"/>
    </xf>
    <xf numFmtId="49" fontId="3" fillId="0" borderId="21" xfId="0" applyNumberFormat="1" applyFont="1" applyBorder="1" applyAlignment="1">
      <alignment horizontal="center" vertical="top" wrapText="1"/>
    </xf>
    <xf numFmtId="49" fontId="3" fillId="0" borderId="12" xfId="0" applyNumberFormat="1" applyFont="1" applyBorder="1" applyAlignment="1">
      <alignment horizontal="center" vertical="top" wrapText="1"/>
    </xf>
    <xf numFmtId="49" fontId="3" fillId="0" borderId="36" xfId="0" applyNumberFormat="1" applyFont="1" applyBorder="1" applyAlignment="1">
      <alignment horizontal="center" vertical="top" wrapText="1"/>
    </xf>
    <xf numFmtId="49" fontId="2" fillId="0" borderId="21" xfId="0" applyNumberFormat="1" applyFont="1" applyFill="1" applyBorder="1" applyAlignment="1">
      <alignment horizontal="center" vertical="top" wrapText="1"/>
    </xf>
    <xf numFmtId="49" fontId="2" fillId="0" borderId="12" xfId="0" applyNumberFormat="1" applyFont="1" applyFill="1" applyBorder="1" applyAlignment="1">
      <alignment horizontal="center" vertical="top" wrapText="1"/>
    </xf>
    <xf numFmtId="49" fontId="2" fillId="0" borderId="36" xfId="0" applyNumberFormat="1" applyFont="1" applyFill="1" applyBorder="1" applyAlignment="1">
      <alignment horizontal="center" vertical="top" wrapText="1"/>
    </xf>
    <xf numFmtId="49" fontId="2" fillId="0" borderId="32" xfId="0" applyNumberFormat="1" applyFont="1" applyFill="1" applyBorder="1" applyAlignment="1">
      <alignment horizontal="center" vertical="top" wrapText="1"/>
    </xf>
  </cellXfs>
  <cellStyles count="4">
    <cellStyle name="xl31" xfId="1"/>
    <cellStyle name="xl32" xfId="3"/>
    <cellStyle name="xl52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5"/>
  <dimension ref="A1:Z240"/>
  <sheetViews>
    <sheetView tabSelected="1" zoomScale="60" zoomScaleNormal="60" workbookViewId="0">
      <selection activeCell="B3" sqref="B3"/>
    </sheetView>
  </sheetViews>
  <sheetFormatPr defaultColWidth="9.140625" defaultRowHeight="18.75" x14ac:dyDescent="0.2"/>
  <cols>
    <col min="1" max="1" width="9.42578125" style="57" customWidth="1"/>
    <col min="2" max="2" width="105.7109375" style="116" customWidth="1"/>
    <col min="3" max="3" width="7.5703125" style="12" customWidth="1"/>
    <col min="4" max="5" width="6.28515625" style="12" customWidth="1"/>
    <col min="6" max="6" width="5.85546875" style="12" customWidth="1"/>
    <col min="7" max="7" width="7" style="12" customWidth="1"/>
    <col min="8" max="8" width="5.85546875" style="12" customWidth="1"/>
    <col min="9" max="9" width="7.85546875" style="12" customWidth="1"/>
    <col min="10" max="10" width="8.140625" style="12" customWidth="1"/>
    <col min="11" max="11" width="27.7109375" style="1" customWidth="1"/>
    <col min="12" max="12" width="24.28515625" style="235" customWidth="1"/>
    <col min="13" max="26" width="13.7109375" style="216" customWidth="1"/>
    <col min="27" max="16384" width="9.140625" style="1"/>
  </cols>
  <sheetData>
    <row r="1" spans="1:26" ht="21.4" customHeight="1" x14ac:dyDescent="0.3">
      <c r="F1" s="59" t="s">
        <v>173</v>
      </c>
      <c r="I1" s="11"/>
      <c r="J1" s="11"/>
    </row>
    <row r="2" spans="1:26" ht="25.7" customHeight="1" x14ac:dyDescent="0.3">
      <c r="F2" s="59" t="s">
        <v>149</v>
      </c>
      <c r="I2" s="11"/>
      <c r="J2" s="11"/>
    </row>
    <row r="3" spans="1:26" ht="76.349999999999994" customHeight="1" x14ac:dyDescent="0.3">
      <c r="C3" s="11"/>
      <c r="D3" s="11"/>
      <c r="E3" s="11"/>
      <c r="F3" s="59" t="s">
        <v>393</v>
      </c>
      <c r="I3" s="11"/>
      <c r="J3" s="11"/>
    </row>
    <row r="4" spans="1:26" ht="56.45" customHeight="1" x14ac:dyDescent="0.3">
      <c r="C4" s="11"/>
      <c r="D4" s="11"/>
      <c r="E4" s="11"/>
      <c r="F4" s="59"/>
      <c r="I4" s="11"/>
      <c r="J4" s="11"/>
    </row>
    <row r="5" spans="1:26" ht="37.700000000000003" customHeight="1" x14ac:dyDescent="0.2">
      <c r="B5" s="251" t="s">
        <v>350</v>
      </c>
      <c r="C5" s="251"/>
      <c r="D5" s="251"/>
      <c r="E5" s="251"/>
      <c r="F5" s="251"/>
      <c r="G5" s="251"/>
      <c r="H5" s="251"/>
      <c r="I5" s="251"/>
      <c r="J5" s="251"/>
      <c r="K5" s="251"/>
    </row>
    <row r="6" spans="1:26" ht="21.4" customHeight="1" thickBot="1" x14ac:dyDescent="0.35">
      <c r="B6" s="117"/>
      <c r="C6" s="13"/>
      <c r="D6" s="13"/>
      <c r="E6" s="13"/>
      <c r="F6" s="13"/>
      <c r="G6" s="13"/>
      <c r="H6" s="13"/>
      <c r="I6" s="13"/>
      <c r="J6" s="13"/>
      <c r="K6" s="69" t="s">
        <v>141</v>
      </c>
    </row>
    <row r="7" spans="1:26" s="2" customFormat="1" ht="58.9" customHeight="1" thickBot="1" x14ac:dyDescent="0.25">
      <c r="A7" s="53" t="s">
        <v>133</v>
      </c>
      <c r="B7" s="125" t="s">
        <v>140</v>
      </c>
      <c r="C7" s="253" t="s">
        <v>349</v>
      </c>
      <c r="D7" s="254"/>
      <c r="E7" s="254"/>
      <c r="F7" s="254"/>
      <c r="G7" s="254"/>
      <c r="H7" s="254"/>
      <c r="I7" s="254"/>
      <c r="J7" s="255"/>
      <c r="K7" s="53" t="s">
        <v>329</v>
      </c>
      <c r="L7" s="236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  <c r="X7" s="217"/>
      <c r="Y7" s="217"/>
      <c r="Z7" s="217"/>
    </row>
    <row r="8" spans="1:26" s="3" customFormat="1" ht="22.5" customHeight="1" thickBot="1" x14ac:dyDescent="0.25">
      <c r="A8" s="56" t="s">
        <v>0</v>
      </c>
      <c r="B8" s="126">
        <v>2</v>
      </c>
      <c r="C8" s="256" t="s">
        <v>1</v>
      </c>
      <c r="D8" s="257"/>
      <c r="E8" s="257"/>
      <c r="F8" s="257"/>
      <c r="G8" s="257"/>
      <c r="H8" s="257"/>
      <c r="I8" s="257"/>
      <c r="J8" s="258"/>
      <c r="K8" s="58">
        <v>4</v>
      </c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</row>
    <row r="9" spans="1:26" s="3" customFormat="1" ht="22.5" hidden="1" customHeight="1" thickBot="1" x14ac:dyDescent="0.25">
      <c r="A9" s="112"/>
      <c r="B9" s="127"/>
      <c r="C9" s="113"/>
      <c r="D9" s="114"/>
      <c r="E9" s="114"/>
      <c r="F9" s="114"/>
      <c r="G9" s="114"/>
      <c r="H9" s="114"/>
      <c r="I9" s="114"/>
      <c r="J9" s="114"/>
      <c r="K9" s="115" t="e">
        <f>#REF!+#REF!</f>
        <v>#REF!</v>
      </c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</row>
    <row r="10" spans="1:26" s="3" customFormat="1" ht="22.5" hidden="1" customHeight="1" thickBot="1" x14ac:dyDescent="0.25">
      <c r="A10" s="112"/>
      <c r="B10" s="127"/>
      <c r="C10" s="113"/>
      <c r="D10" s="114"/>
      <c r="E10" s="114"/>
      <c r="F10" s="114"/>
      <c r="G10" s="114"/>
      <c r="H10" s="114"/>
      <c r="I10" s="114"/>
      <c r="J10" s="114"/>
      <c r="K10" s="115" t="e">
        <f>K15+K16+K17+K18+K21+K22+K23+K24+K27+K28+K30+K31+K33+K36+K39+K41+K44+K47+K48+K50+K54+#REF!+#REF!+K57+#REF!+K61+K63+K65+K67+K73+K76+K79+K80+K81+K82+K86+#REF!+K89+K93+K96+K98+K104+K105+K107+K110+K111+#REF!+K112+K114+K115+K118+K121+K122+K124+#REF!+K126+K127+K129+K130+K131+K133+K134+K135+K137+K139+#REF!+K143+K145+K146+#REF!+K149+K150+#REF!+K151+#REF!+#REF!+K153+K155+K156+K158+#REF!+K159+K160+K161+K162+K163+#REF!+K164+K165+K166+K167+K170+#REF!+K172+K174+#REF!+K177+K178+K179+K180+K181+K182+K183+K184+K185+K186+K187+#REF!+K188+K189+#REF!+K190+K191+K192+#REF!+K193+K194+K195+K196+K197+K200+K202</f>
        <v>#REF!</v>
      </c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</row>
    <row r="11" spans="1:26" s="3" customFormat="1" ht="22.5" hidden="1" customHeight="1" thickBot="1" x14ac:dyDescent="0.25">
      <c r="A11" s="112"/>
      <c r="B11" s="127"/>
      <c r="C11" s="113"/>
      <c r="D11" s="114"/>
      <c r="E11" s="114"/>
      <c r="F11" s="114"/>
      <c r="G11" s="114"/>
      <c r="H11" s="114"/>
      <c r="I11" s="114"/>
      <c r="J11" s="114"/>
      <c r="K11" s="115" t="e">
        <f>K10-K12</f>
        <v>#REF!</v>
      </c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</row>
    <row r="12" spans="1:26" s="50" customFormat="1" ht="33.200000000000003" customHeight="1" thickBot="1" x14ac:dyDescent="0.25">
      <c r="A12" s="53" t="s">
        <v>2</v>
      </c>
      <c r="B12" s="198" t="s">
        <v>3</v>
      </c>
      <c r="C12" s="199" t="s">
        <v>4</v>
      </c>
      <c r="D12" s="200" t="s">
        <v>0</v>
      </c>
      <c r="E12" s="200" t="s">
        <v>5</v>
      </c>
      <c r="F12" s="200" t="s">
        <v>5</v>
      </c>
      <c r="G12" s="200" t="s">
        <v>4</v>
      </c>
      <c r="H12" s="200" t="s">
        <v>5</v>
      </c>
      <c r="I12" s="200" t="s">
        <v>6</v>
      </c>
      <c r="J12" s="200" t="s">
        <v>4</v>
      </c>
      <c r="K12" s="201">
        <f>K13+K25+K34+K42+K51+K58+K77+K83+K90+K102+K198+K19</f>
        <v>2404437.1</v>
      </c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8"/>
      <c r="X12" s="218"/>
      <c r="Y12" s="218"/>
      <c r="Z12" s="218"/>
    </row>
    <row r="13" spans="1:26" s="4" customFormat="1" ht="29.25" customHeight="1" thickBot="1" x14ac:dyDescent="0.25">
      <c r="A13" s="54" t="s">
        <v>0</v>
      </c>
      <c r="B13" s="128" t="s">
        <v>7</v>
      </c>
      <c r="C13" s="14" t="s">
        <v>4</v>
      </c>
      <c r="D13" s="27">
        <v>1</v>
      </c>
      <c r="E13" s="27" t="s">
        <v>8</v>
      </c>
      <c r="F13" s="27" t="s">
        <v>5</v>
      </c>
      <c r="G13" s="27" t="s">
        <v>4</v>
      </c>
      <c r="H13" s="27" t="s">
        <v>5</v>
      </c>
      <c r="I13" s="27" t="s">
        <v>6</v>
      </c>
      <c r="J13" s="27" t="s">
        <v>4</v>
      </c>
      <c r="K13" s="15">
        <f>K14</f>
        <v>1143860.6000000001</v>
      </c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</row>
    <row r="14" spans="1:26" s="4" customFormat="1" ht="25.5" customHeight="1" x14ac:dyDescent="0.2">
      <c r="A14" s="105" t="s">
        <v>9</v>
      </c>
      <c r="B14" s="129" t="s">
        <v>10</v>
      </c>
      <c r="C14" s="70" t="s">
        <v>4</v>
      </c>
      <c r="D14" s="71" t="s">
        <v>0</v>
      </c>
      <c r="E14" s="71" t="s">
        <v>8</v>
      </c>
      <c r="F14" s="71" t="s">
        <v>11</v>
      </c>
      <c r="G14" s="71" t="s">
        <v>4</v>
      </c>
      <c r="H14" s="71" t="s">
        <v>8</v>
      </c>
      <c r="I14" s="71" t="s">
        <v>6</v>
      </c>
      <c r="J14" s="71" t="s">
        <v>12</v>
      </c>
      <c r="K14" s="51">
        <f>SUM(K15:K18)</f>
        <v>1143860.6000000001</v>
      </c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</row>
    <row r="15" spans="1:26" ht="77.650000000000006" customHeight="1" x14ac:dyDescent="0.2">
      <c r="A15" s="122" t="s">
        <v>134</v>
      </c>
      <c r="B15" s="130" t="s">
        <v>235</v>
      </c>
      <c r="C15" s="17" t="s">
        <v>174</v>
      </c>
      <c r="D15" s="18" t="s">
        <v>0</v>
      </c>
      <c r="E15" s="18" t="s">
        <v>8</v>
      </c>
      <c r="F15" s="18" t="s">
        <v>11</v>
      </c>
      <c r="G15" s="18" t="s">
        <v>13</v>
      </c>
      <c r="H15" s="18" t="s">
        <v>8</v>
      </c>
      <c r="I15" s="18" t="s">
        <v>6</v>
      </c>
      <c r="J15" s="18" t="s">
        <v>12</v>
      </c>
      <c r="K15" s="23">
        <v>1124950.3</v>
      </c>
      <c r="L15" s="216"/>
    </row>
    <row r="16" spans="1:26" ht="97.15" customHeight="1" x14ac:dyDescent="0.2">
      <c r="A16" s="122" t="s">
        <v>135</v>
      </c>
      <c r="B16" s="130" t="s">
        <v>331</v>
      </c>
      <c r="C16" s="17" t="s">
        <v>174</v>
      </c>
      <c r="D16" s="18" t="s">
        <v>0</v>
      </c>
      <c r="E16" s="18" t="s">
        <v>8</v>
      </c>
      <c r="F16" s="18" t="s">
        <v>11</v>
      </c>
      <c r="G16" s="18" t="s">
        <v>14</v>
      </c>
      <c r="H16" s="18" t="s">
        <v>8</v>
      </c>
      <c r="I16" s="18" t="s">
        <v>6</v>
      </c>
      <c r="J16" s="18" t="s">
        <v>12</v>
      </c>
      <c r="K16" s="23">
        <v>7559.9</v>
      </c>
      <c r="L16" s="216"/>
    </row>
    <row r="17" spans="1:26" ht="42" customHeight="1" x14ac:dyDescent="0.2">
      <c r="A17" s="89" t="s">
        <v>136</v>
      </c>
      <c r="B17" s="131" t="s">
        <v>315</v>
      </c>
      <c r="C17" s="19" t="s">
        <v>174</v>
      </c>
      <c r="D17" s="20" t="s">
        <v>0</v>
      </c>
      <c r="E17" s="20" t="s">
        <v>8</v>
      </c>
      <c r="F17" s="20" t="s">
        <v>11</v>
      </c>
      <c r="G17" s="20" t="s">
        <v>15</v>
      </c>
      <c r="H17" s="20" t="s">
        <v>8</v>
      </c>
      <c r="I17" s="20" t="s">
        <v>6</v>
      </c>
      <c r="J17" s="20" t="s">
        <v>12</v>
      </c>
      <c r="K17" s="21">
        <v>9255.2999999999993</v>
      </c>
    </row>
    <row r="18" spans="1:26" ht="81" customHeight="1" thickBot="1" x14ac:dyDescent="0.25">
      <c r="A18" s="122" t="s">
        <v>137</v>
      </c>
      <c r="B18" s="130" t="s">
        <v>330</v>
      </c>
      <c r="C18" s="17" t="s">
        <v>174</v>
      </c>
      <c r="D18" s="18" t="s">
        <v>0</v>
      </c>
      <c r="E18" s="18" t="s">
        <v>8</v>
      </c>
      <c r="F18" s="18" t="s">
        <v>11</v>
      </c>
      <c r="G18" s="18" t="s">
        <v>16</v>
      </c>
      <c r="H18" s="18" t="s">
        <v>8</v>
      </c>
      <c r="I18" s="18" t="s">
        <v>6</v>
      </c>
      <c r="J18" s="18" t="s">
        <v>12</v>
      </c>
      <c r="K18" s="23">
        <v>2095.1</v>
      </c>
    </row>
    <row r="19" spans="1:26" ht="45.2" customHeight="1" thickBot="1" x14ac:dyDescent="0.25">
      <c r="A19" s="54" t="s">
        <v>19</v>
      </c>
      <c r="B19" s="132" t="s">
        <v>295</v>
      </c>
      <c r="C19" s="14" t="s">
        <v>4</v>
      </c>
      <c r="D19" s="27" t="s">
        <v>0</v>
      </c>
      <c r="E19" s="27" t="s">
        <v>25</v>
      </c>
      <c r="F19" s="27" t="s">
        <v>5</v>
      </c>
      <c r="G19" s="27" t="s">
        <v>4</v>
      </c>
      <c r="H19" s="27" t="s">
        <v>5</v>
      </c>
      <c r="I19" s="27" t="s">
        <v>6</v>
      </c>
      <c r="J19" s="27" t="s">
        <v>4</v>
      </c>
      <c r="K19" s="15">
        <f>K20</f>
        <v>28389.1</v>
      </c>
    </row>
    <row r="20" spans="1:26" ht="40.35" customHeight="1" x14ac:dyDescent="0.2">
      <c r="A20" s="104" t="s">
        <v>22</v>
      </c>
      <c r="B20" s="133" t="s">
        <v>316</v>
      </c>
      <c r="C20" s="70" t="s">
        <v>4</v>
      </c>
      <c r="D20" s="71" t="s">
        <v>0</v>
      </c>
      <c r="E20" s="71" t="s">
        <v>25</v>
      </c>
      <c r="F20" s="71" t="s">
        <v>11</v>
      </c>
      <c r="G20" s="71" t="s">
        <v>4</v>
      </c>
      <c r="H20" s="71" t="s">
        <v>8</v>
      </c>
      <c r="I20" s="71" t="s">
        <v>6</v>
      </c>
      <c r="J20" s="71" t="s">
        <v>12</v>
      </c>
      <c r="K20" s="16">
        <f>SUM(K21:K24)</f>
        <v>28389.1</v>
      </c>
    </row>
    <row r="21" spans="1:26" ht="63.2" customHeight="1" x14ac:dyDescent="0.2">
      <c r="A21" s="89" t="s">
        <v>171</v>
      </c>
      <c r="B21" s="134" t="s">
        <v>237</v>
      </c>
      <c r="C21" s="19" t="s">
        <v>260</v>
      </c>
      <c r="D21" s="20" t="s">
        <v>0</v>
      </c>
      <c r="E21" s="20" t="s">
        <v>25</v>
      </c>
      <c r="F21" s="20" t="s">
        <v>11</v>
      </c>
      <c r="G21" s="20" t="s">
        <v>261</v>
      </c>
      <c r="H21" s="20" t="s">
        <v>8</v>
      </c>
      <c r="I21" s="20" t="s">
        <v>6</v>
      </c>
      <c r="J21" s="20" t="s">
        <v>12</v>
      </c>
      <c r="K21" s="21">
        <v>9705.1</v>
      </c>
    </row>
    <row r="22" spans="1:26" ht="77.650000000000006" customHeight="1" x14ac:dyDescent="0.2">
      <c r="A22" s="122" t="s">
        <v>172</v>
      </c>
      <c r="B22" s="135" t="s">
        <v>238</v>
      </c>
      <c r="C22" s="19" t="s">
        <v>260</v>
      </c>
      <c r="D22" s="20" t="s">
        <v>0</v>
      </c>
      <c r="E22" s="20" t="s">
        <v>25</v>
      </c>
      <c r="F22" s="20" t="s">
        <v>11</v>
      </c>
      <c r="G22" s="20" t="s">
        <v>262</v>
      </c>
      <c r="H22" s="20" t="s">
        <v>8</v>
      </c>
      <c r="I22" s="20" t="s">
        <v>6</v>
      </c>
      <c r="J22" s="20" t="s">
        <v>12</v>
      </c>
      <c r="K22" s="23">
        <v>148.1</v>
      </c>
    </row>
    <row r="23" spans="1:26" ht="66.599999999999994" customHeight="1" x14ac:dyDescent="0.2">
      <c r="A23" s="89" t="s">
        <v>241</v>
      </c>
      <c r="B23" s="134" t="s">
        <v>239</v>
      </c>
      <c r="C23" s="19" t="s">
        <v>260</v>
      </c>
      <c r="D23" s="20" t="s">
        <v>0</v>
      </c>
      <c r="E23" s="20" t="s">
        <v>25</v>
      </c>
      <c r="F23" s="20" t="s">
        <v>11</v>
      </c>
      <c r="G23" s="20" t="s">
        <v>263</v>
      </c>
      <c r="H23" s="20" t="s">
        <v>8</v>
      </c>
      <c r="I23" s="20" t="s">
        <v>6</v>
      </c>
      <c r="J23" s="20" t="s">
        <v>12</v>
      </c>
      <c r="K23" s="21">
        <v>19973.3</v>
      </c>
    </row>
    <row r="24" spans="1:26" ht="69.599999999999994" customHeight="1" thickBot="1" x14ac:dyDescent="0.25">
      <c r="A24" s="120" t="s">
        <v>244</v>
      </c>
      <c r="B24" s="136" t="s">
        <v>240</v>
      </c>
      <c r="C24" s="19" t="s">
        <v>260</v>
      </c>
      <c r="D24" s="20" t="s">
        <v>0</v>
      </c>
      <c r="E24" s="20" t="s">
        <v>25</v>
      </c>
      <c r="F24" s="20" t="s">
        <v>11</v>
      </c>
      <c r="G24" s="20" t="s">
        <v>264</v>
      </c>
      <c r="H24" s="20" t="s">
        <v>8</v>
      </c>
      <c r="I24" s="20" t="s">
        <v>6</v>
      </c>
      <c r="J24" s="20" t="s">
        <v>12</v>
      </c>
      <c r="K24" s="108">
        <v>-1437.4</v>
      </c>
    </row>
    <row r="25" spans="1:26" s="4" customFormat="1" ht="27.2" customHeight="1" thickBot="1" x14ac:dyDescent="0.25">
      <c r="A25" s="54" t="s">
        <v>26</v>
      </c>
      <c r="B25" s="132" t="s">
        <v>20</v>
      </c>
      <c r="C25" s="14" t="s">
        <v>4</v>
      </c>
      <c r="D25" s="27" t="s">
        <v>0</v>
      </c>
      <c r="E25" s="27" t="s">
        <v>21</v>
      </c>
      <c r="F25" s="27" t="s">
        <v>5</v>
      </c>
      <c r="G25" s="27" t="s">
        <v>4</v>
      </c>
      <c r="H25" s="27" t="s">
        <v>5</v>
      </c>
      <c r="I25" s="27" t="s">
        <v>6</v>
      </c>
      <c r="J25" s="27" t="s">
        <v>4</v>
      </c>
      <c r="K25" s="15">
        <f>K26+K29+K32</f>
        <v>313195.60000000003</v>
      </c>
      <c r="L25" s="237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19"/>
      <c r="Y25" s="219"/>
      <c r="Z25" s="219"/>
    </row>
    <row r="26" spans="1:26" s="4" customFormat="1" ht="27.75" customHeight="1" x14ac:dyDescent="0.2">
      <c r="A26" s="104" t="s">
        <v>29</v>
      </c>
      <c r="B26" s="133" t="s">
        <v>23</v>
      </c>
      <c r="C26" s="70" t="s">
        <v>4</v>
      </c>
      <c r="D26" s="71" t="s">
        <v>0</v>
      </c>
      <c r="E26" s="71" t="s">
        <v>21</v>
      </c>
      <c r="F26" s="71" t="s">
        <v>11</v>
      </c>
      <c r="G26" s="71" t="s">
        <v>4</v>
      </c>
      <c r="H26" s="71" t="s">
        <v>11</v>
      </c>
      <c r="I26" s="71" t="s">
        <v>6</v>
      </c>
      <c r="J26" s="71" t="s">
        <v>12</v>
      </c>
      <c r="K26" s="51">
        <f>K27+K28</f>
        <v>221474</v>
      </c>
      <c r="L26" s="237"/>
      <c r="M26" s="219"/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</row>
    <row r="27" spans="1:26" ht="35.1" customHeight="1" x14ac:dyDescent="0.2">
      <c r="A27" s="89" t="s">
        <v>242</v>
      </c>
      <c r="B27" s="134" t="s">
        <v>150</v>
      </c>
      <c r="C27" s="19" t="s">
        <v>174</v>
      </c>
      <c r="D27" s="20" t="s">
        <v>0</v>
      </c>
      <c r="E27" s="20" t="s">
        <v>21</v>
      </c>
      <c r="F27" s="20" t="s">
        <v>11</v>
      </c>
      <c r="G27" s="20" t="s">
        <v>13</v>
      </c>
      <c r="H27" s="20" t="s">
        <v>11</v>
      </c>
      <c r="I27" s="20" t="s">
        <v>6</v>
      </c>
      <c r="J27" s="20" t="s">
        <v>12</v>
      </c>
      <c r="K27" s="21">
        <v>221647.3</v>
      </c>
    </row>
    <row r="28" spans="1:26" ht="46.35" customHeight="1" thickBot="1" x14ac:dyDescent="0.25">
      <c r="A28" s="121" t="s">
        <v>243</v>
      </c>
      <c r="B28" s="136" t="s">
        <v>151</v>
      </c>
      <c r="C28" s="96" t="s">
        <v>174</v>
      </c>
      <c r="D28" s="60" t="s">
        <v>0</v>
      </c>
      <c r="E28" s="60" t="s">
        <v>21</v>
      </c>
      <c r="F28" s="60" t="s">
        <v>11</v>
      </c>
      <c r="G28" s="60" t="s">
        <v>14</v>
      </c>
      <c r="H28" s="60" t="s">
        <v>11</v>
      </c>
      <c r="I28" s="60" t="s">
        <v>6</v>
      </c>
      <c r="J28" s="60" t="s">
        <v>12</v>
      </c>
      <c r="K28" s="73">
        <v>-173.3</v>
      </c>
    </row>
    <row r="29" spans="1:26" s="4" customFormat="1" ht="28.5" customHeight="1" x14ac:dyDescent="0.2">
      <c r="A29" s="105" t="s">
        <v>33</v>
      </c>
      <c r="B29" s="137" t="s">
        <v>24</v>
      </c>
      <c r="C29" s="29" t="s">
        <v>4</v>
      </c>
      <c r="D29" s="30" t="s">
        <v>0</v>
      </c>
      <c r="E29" s="30" t="s">
        <v>21</v>
      </c>
      <c r="F29" s="30" t="s">
        <v>25</v>
      </c>
      <c r="G29" s="30" t="s">
        <v>4</v>
      </c>
      <c r="H29" s="30" t="s">
        <v>8</v>
      </c>
      <c r="I29" s="30" t="s">
        <v>6</v>
      </c>
      <c r="J29" s="30" t="s">
        <v>12</v>
      </c>
      <c r="K29" s="16">
        <f>K30+K31</f>
        <v>70918.7</v>
      </c>
      <c r="L29" s="237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19"/>
    </row>
    <row r="30" spans="1:26" ht="31.35" customHeight="1" x14ac:dyDescent="0.2">
      <c r="A30" s="89" t="s">
        <v>338</v>
      </c>
      <c r="B30" s="134" t="s">
        <v>152</v>
      </c>
      <c r="C30" s="19" t="s">
        <v>174</v>
      </c>
      <c r="D30" s="20" t="s">
        <v>0</v>
      </c>
      <c r="E30" s="20" t="s">
        <v>21</v>
      </c>
      <c r="F30" s="20" t="s">
        <v>25</v>
      </c>
      <c r="G30" s="20" t="s">
        <v>13</v>
      </c>
      <c r="H30" s="20" t="s">
        <v>8</v>
      </c>
      <c r="I30" s="20" t="s">
        <v>6</v>
      </c>
      <c r="J30" s="20" t="s">
        <v>12</v>
      </c>
      <c r="K30" s="21">
        <v>70918.8</v>
      </c>
    </row>
    <row r="31" spans="1:26" ht="42.6" customHeight="1" thickBot="1" x14ac:dyDescent="0.25">
      <c r="A31" s="121" t="s">
        <v>308</v>
      </c>
      <c r="B31" s="136" t="s">
        <v>307</v>
      </c>
      <c r="C31" s="96" t="s">
        <v>174</v>
      </c>
      <c r="D31" s="60" t="s">
        <v>0</v>
      </c>
      <c r="E31" s="60" t="s">
        <v>21</v>
      </c>
      <c r="F31" s="60" t="s">
        <v>25</v>
      </c>
      <c r="G31" s="60" t="s">
        <v>14</v>
      </c>
      <c r="H31" s="60" t="s">
        <v>8</v>
      </c>
      <c r="I31" s="60" t="s">
        <v>6</v>
      </c>
      <c r="J31" s="60" t="s">
        <v>12</v>
      </c>
      <c r="K31" s="73">
        <v>-0.1</v>
      </c>
    </row>
    <row r="32" spans="1:26" ht="33.200000000000003" customHeight="1" x14ac:dyDescent="0.2">
      <c r="A32" s="263" t="s">
        <v>236</v>
      </c>
      <c r="B32" s="133" t="s">
        <v>216</v>
      </c>
      <c r="C32" s="70" t="s">
        <v>4</v>
      </c>
      <c r="D32" s="71" t="s">
        <v>0</v>
      </c>
      <c r="E32" s="71" t="s">
        <v>21</v>
      </c>
      <c r="F32" s="71" t="s">
        <v>32</v>
      </c>
      <c r="G32" s="71" t="s">
        <v>4</v>
      </c>
      <c r="H32" s="71" t="s">
        <v>11</v>
      </c>
      <c r="I32" s="71" t="s">
        <v>6</v>
      </c>
      <c r="J32" s="71" t="s">
        <v>12</v>
      </c>
      <c r="K32" s="51">
        <f>K33</f>
        <v>20802.900000000001</v>
      </c>
    </row>
    <row r="33" spans="1:26" ht="48.95" customHeight="1" thickBot="1" x14ac:dyDescent="0.25">
      <c r="A33" s="264"/>
      <c r="B33" s="134" t="s">
        <v>217</v>
      </c>
      <c r="C33" s="19" t="s">
        <v>174</v>
      </c>
      <c r="D33" s="20" t="s">
        <v>0</v>
      </c>
      <c r="E33" s="20" t="s">
        <v>21</v>
      </c>
      <c r="F33" s="20" t="s">
        <v>32</v>
      </c>
      <c r="G33" s="20" t="s">
        <v>13</v>
      </c>
      <c r="H33" s="20" t="s">
        <v>11</v>
      </c>
      <c r="I33" s="20" t="s">
        <v>6</v>
      </c>
      <c r="J33" s="20" t="s">
        <v>12</v>
      </c>
      <c r="K33" s="21">
        <v>20802.900000000001</v>
      </c>
    </row>
    <row r="34" spans="1:26" ht="28.5" customHeight="1" thickBot="1" x14ac:dyDescent="0.25">
      <c r="A34" s="54" t="s">
        <v>36</v>
      </c>
      <c r="B34" s="132" t="s">
        <v>27</v>
      </c>
      <c r="C34" s="14" t="s">
        <v>4</v>
      </c>
      <c r="D34" s="27" t="s">
        <v>0</v>
      </c>
      <c r="E34" s="27" t="s">
        <v>28</v>
      </c>
      <c r="F34" s="27" t="s">
        <v>5</v>
      </c>
      <c r="G34" s="27" t="s">
        <v>4</v>
      </c>
      <c r="H34" s="27" t="s">
        <v>5</v>
      </c>
      <c r="I34" s="27" t="s">
        <v>6</v>
      </c>
      <c r="J34" s="27" t="s">
        <v>4</v>
      </c>
      <c r="K34" s="15">
        <f>K35+K37</f>
        <v>214268.6</v>
      </c>
    </row>
    <row r="35" spans="1:26" s="4" customFormat="1" ht="27.2" customHeight="1" x14ac:dyDescent="0.2">
      <c r="A35" s="263" t="s">
        <v>39</v>
      </c>
      <c r="B35" s="138" t="s">
        <v>30</v>
      </c>
      <c r="C35" s="29" t="s">
        <v>4</v>
      </c>
      <c r="D35" s="30" t="s">
        <v>0</v>
      </c>
      <c r="E35" s="30" t="s">
        <v>28</v>
      </c>
      <c r="F35" s="30" t="s">
        <v>8</v>
      </c>
      <c r="G35" s="30" t="s">
        <v>4</v>
      </c>
      <c r="H35" s="30" t="s">
        <v>5</v>
      </c>
      <c r="I35" s="30" t="s">
        <v>6</v>
      </c>
      <c r="J35" s="30" t="s">
        <v>12</v>
      </c>
      <c r="K35" s="16">
        <f>K36</f>
        <v>69827.399999999994</v>
      </c>
      <c r="L35" s="237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</row>
    <row r="36" spans="1:26" ht="45.2" customHeight="1" thickBot="1" x14ac:dyDescent="0.25">
      <c r="A36" s="264"/>
      <c r="B36" s="139" t="s">
        <v>31</v>
      </c>
      <c r="C36" s="96" t="s">
        <v>174</v>
      </c>
      <c r="D36" s="60" t="s">
        <v>0</v>
      </c>
      <c r="E36" s="60" t="s">
        <v>28</v>
      </c>
      <c r="F36" s="60" t="s">
        <v>8</v>
      </c>
      <c r="G36" s="60" t="s">
        <v>14</v>
      </c>
      <c r="H36" s="60" t="s">
        <v>32</v>
      </c>
      <c r="I36" s="60" t="s">
        <v>6</v>
      </c>
      <c r="J36" s="60" t="s">
        <v>12</v>
      </c>
      <c r="K36" s="73">
        <v>69827.399999999994</v>
      </c>
    </row>
    <row r="37" spans="1:26" s="4" customFormat="1" ht="29.25" customHeight="1" thickBot="1" x14ac:dyDescent="0.25">
      <c r="A37" s="54" t="s">
        <v>42</v>
      </c>
      <c r="B37" s="140" t="s">
        <v>34</v>
      </c>
      <c r="C37" s="14" t="s">
        <v>4</v>
      </c>
      <c r="D37" s="27" t="s">
        <v>0</v>
      </c>
      <c r="E37" s="27" t="s">
        <v>28</v>
      </c>
      <c r="F37" s="27" t="s">
        <v>28</v>
      </c>
      <c r="G37" s="27" t="s">
        <v>4</v>
      </c>
      <c r="H37" s="27" t="s">
        <v>5</v>
      </c>
      <c r="I37" s="27" t="s">
        <v>6</v>
      </c>
      <c r="J37" s="27" t="s">
        <v>12</v>
      </c>
      <c r="K37" s="15">
        <f>K38+K40</f>
        <v>144441.20000000001</v>
      </c>
      <c r="L37" s="237"/>
      <c r="M37" s="219"/>
      <c r="N37" s="219"/>
      <c r="O37" s="219"/>
      <c r="P37" s="219"/>
      <c r="Q37" s="219"/>
      <c r="R37" s="219"/>
      <c r="S37" s="219"/>
      <c r="T37" s="219"/>
      <c r="U37" s="219"/>
      <c r="V37" s="219"/>
      <c r="W37" s="219"/>
      <c r="X37" s="219"/>
      <c r="Y37" s="219"/>
      <c r="Z37" s="219"/>
    </row>
    <row r="38" spans="1:26" ht="28.15" customHeight="1" x14ac:dyDescent="0.2">
      <c r="A38" s="261" t="s">
        <v>138</v>
      </c>
      <c r="B38" s="141" t="s">
        <v>320</v>
      </c>
      <c r="C38" s="31" t="s">
        <v>4</v>
      </c>
      <c r="D38" s="32" t="s">
        <v>0</v>
      </c>
      <c r="E38" s="32" t="s">
        <v>28</v>
      </c>
      <c r="F38" s="32" t="s">
        <v>28</v>
      </c>
      <c r="G38" s="32" t="s">
        <v>15</v>
      </c>
      <c r="H38" s="32" t="s">
        <v>5</v>
      </c>
      <c r="I38" s="32" t="s">
        <v>6</v>
      </c>
      <c r="J38" s="32" t="s">
        <v>12</v>
      </c>
      <c r="K38" s="22">
        <f>K39</f>
        <v>129234.7</v>
      </c>
    </row>
    <row r="39" spans="1:26" s="5" customFormat="1" ht="47.1" customHeight="1" thickBot="1" x14ac:dyDescent="0.25">
      <c r="A39" s="262"/>
      <c r="B39" s="142" t="s">
        <v>321</v>
      </c>
      <c r="C39" s="67" t="s">
        <v>174</v>
      </c>
      <c r="D39" s="68" t="s">
        <v>0</v>
      </c>
      <c r="E39" s="68" t="s">
        <v>28</v>
      </c>
      <c r="F39" s="68" t="s">
        <v>28</v>
      </c>
      <c r="G39" s="68" t="s">
        <v>193</v>
      </c>
      <c r="H39" s="68" t="s">
        <v>32</v>
      </c>
      <c r="I39" s="68" t="s">
        <v>6</v>
      </c>
      <c r="J39" s="68" t="s">
        <v>12</v>
      </c>
      <c r="K39" s="74">
        <v>129234.7</v>
      </c>
      <c r="L39" s="238"/>
      <c r="M39" s="220"/>
      <c r="N39" s="220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  <c r="Z39" s="220"/>
    </row>
    <row r="40" spans="1:26" ht="28.9" customHeight="1" x14ac:dyDescent="0.2">
      <c r="A40" s="259" t="s">
        <v>139</v>
      </c>
      <c r="B40" s="143" t="s">
        <v>322</v>
      </c>
      <c r="C40" s="17" t="s">
        <v>4</v>
      </c>
      <c r="D40" s="18" t="s">
        <v>0</v>
      </c>
      <c r="E40" s="18" t="s">
        <v>28</v>
      </c>
      <c r="F40" s="18" t="s">
        <v>28</v>
      </c>
      <c r="G40" s="18" t="s">
        <v>16</v>
      </c>
      <c r="H40" s="18" t="s">
        <v>5</v>
      </c>
      <c r="I40" s="18" t="s">
        <v>6</v>
      </c>
      <c r="J40" s="18" t="s">
        <v>12</v>
      </c>
      <c r="K40" s="23">
        <f>K41</f>
        <v>15206.5</v>
      </c>
    </row>
    <row r="41" spans="1:26" s="5" customFormat="1" ht="48.4" customHeight="1" thickBot="1" x14ac:dyDescent="0.25">
      <c r="A41" s="260"/>
      <c r="B41" s="142" t="s">
        <v>323</v>
      </c>
      <c r="C41" s="77" t="s">
        <v>174</v>
      </c>
      <c r="D41" s="78" t="s">
        <v>0</v>
      </c>
      <c r="E41" s="78" t="s">
        <v>28</v>
      </c>
      <c r="F41" s="78" t="s">
        <v>28</v>
      </c>
      <c r="G41" s="78" t="s">
        <v>319</v>
      </c>
      <c r="H41" s="78" t="s">
        <v>32</v>
      </c>
      <c r="I41" s="78" t="s">
        <v>6</v>
      </c>
      <c r="J41" s="78" t="s">
        <v>12</v>
      </c>
      <c r="K41" s="79">
        <v>15206.5</v>
      </c>
      <c r="L41" s="238"/>
      <c r="M41" s="220"/>
      <c r="N41" s="220"/>
      <c r="O41" s="220"/>
      <c r="P41" s="220"/>
      <c r="Q41" s="220"/>
      <c r="R41" s="220"/>
      <c r="S41" s="220"/>
      <c r="T41" s="220"/>
      <c r="U41" s="220"/>
      <c r="V41" s="220"/>
      <c r="W41" s="220"/>
      <c r="X41" s="220"/>
      <c r="Y41" s="220"/>
      <c r="Z41" s="220"/>
    </row>
    <row r="42" spans="1:26" s="4" customFormat="1" ht="27.75" customHeight="1" thickBot="1" x14ac:dyDescent="0.25">
      <c r="A42" s="54" t="s">
        <v>48</v>
      </c>
      <c r="B42" s="132" t="s">
        <v>37</v>
      </c>
      <c r="C42" s="14" t="s">
        <v>4</v>
      </c>
      <c r="D42" s="27" t="s">
        <v>0</v>
      </c>
      <c r="E42" s="27" t="s">
        <v>38</v>
      </c>
      <c r="F42" s="27" t="s">
        <v>5</v>
      </c>
      <c r="G42" s="27" t="s">
        <v>4</v>
      </c>
      <c r="H42" s="27" t="s">
        <v>5</v>
      </c>
      <c r="I42" s="27" t="s">
        <v>6</v>
      </c>
      <c r="J42" s="27" t="s">
        <v>4</v>
      </c>
      <c r="K42" s="15">
        <f>K43+K45</f>
        <v>52575.4</v>
      </c>
      <c r="L42" s="237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</row>
    <row r="43" spans="1:26" s="4" customFormat="1" ht="43.15" customHeight="1" x14ac:dyDescent="0.2">
      <c r="A43" s="263" t="s">
        <v>50</v>
      </c>
      <c r="B43" s="138" t="s">
        <v>40</v>
      </c>
      <c r="C43" s="34" t="s">
        <v>4</v>
      </c>
      <c r="D43" s="30" t="s">
        <v>0</v>
      </c>
      <c r="E43" s="30" t="s">
        <v>38</v>
      </c>
      <c r="F43" s="30" t="s">
        <v>25</v>
      </c>
      <c r="G43" s="30" t="s">
        <v>4</v>
      </c>
      <c r="H43" s="30" t="s">
        <v>8</v>
      </c>
      <c r="I43" s="30" t="s">
        <v>6</v>
      </c>
      <c r="J43" s="30" t="s">
        <v>12</v>
      </c>
      <c r="K43" s="16">
        <f>K44</f>
        <v>52302.5</v>
      </c>
      <c r="L43" s="237"/>
      <c r="M43" s="219"/>
      <c r="N43" s="219"/>
      <c r="O43" s="219"/>
      <c r="P43" s="219"/>
      <c r="Q43" s="219"/>
      <c r="R43" s="219"/>
      <c r="S43" s="219"/>
      <c r="T43" s="219"/>
      <c r="U43" s="219"/>
      <c r="V43" s="219"/>
      <c r="W43" s="219"/>
      <c r="X43" s="219"/>
      <c r="Y43" s="219"/>
      <c r="Z43" s="219"/>
    </row>
    <row r="44" spans="1:26" ht="46.35" customHeight="1" thickBot="1" x14ac:dyDescent="0.25">
      <c r="A44" s="264"/>
      <c r="B44" s="144" t="s">
        <v>41</v>
      </c>
      <c r="C44" s="36" t="s">
        <v>174</v>
      </c>
      <c r="D44" s="60" t="s">
        <v>0</v>
      </c>
      <c r="E44" s="60" t="s">
        <v>38</v>
      </c>
      <c r="F44" s="60" t="s">
        <v>25</v>
      </c>
      <c r="G44" s="60" t="s">
        <v>13</v>
      </c>
      <c r="H44" s="60" t="s">
        <v>8</v>
      </c>
      <c r="I44" s="60" t="s">
        <v>6</v>
      </c>
      <c r="J44" s="60" t="s">
        <v>12</v>
      </c>
      <c r="K44" s="73">
        <v>52302.5</v>
      </c>
    </row>
    <row r="45" spans="1:26" s="4" customFormat="1" ht="43.5" customHeight="1" thickBot="1" x14ac:dyDescent="0.25">
      <c r="A45" s="54" t="s">
        <v>125</v>
      </c>
      <c r="B45" s="137" t="s">
        <v>43</v>
      </c>
      <c r="C45" s="34" t="s">
        <v>4</v>
      </c>
      <c r="D45" s="30" t="s">
        <v>0</v>
      </c>
      <c r="E45" s="30" t="s">
        <v>38</v>
      </c>
      <c r="F45" s="30" t="s">
        <v>44</v>
      </c>
      <c r="G45" s="30" t="s">
        <v>4</v>
      </c>
      <c r="H45" s="30" t="s">
        <v>8</v>
      </c>
      <c r="I45" s="30" t="s">
        <v>6</v>
      </c>
      <c r="J45" s="30" t="s">
        <v>12</v>
      </c>
      <c r="K45" s="15">
        <f>K46+K48+K49</f>
        <v>272.90000000000003</v>
      </c>
      <c r="L45" s="237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  <c r="Z45" s="219"/>
    </row>
    <row r="46" spans="1:26" ht="59.45" customHeight="1" x14ac:dyDescent="0.2">
      <c r="A46" s="261" t="s">
        <v>231</v>
      </c>
      <c r="B46" s="145" t="s">
        <v>142</v>
      </c>
      <c r="C46" s="46" t="s">
        <v>4</v>
      </c>
      <c r="D46" s="32" t="s">
        <v>0</v>
      </c>
      <c r="E46" s="32" t="s">
        <v>38</v>
      </c>
      <c r="F46" s="32" t="s">
        <v>44</v>
      </c>
      <c r="G46" s="32" t="s">
        <v>143</v>
      </c>
      <c r="H46" s="32" t="s">
        <v>8</v>
      </c>
      <c r="I46" s="32" t="s">
        <v>6</v>
      </c>
      <c r="J46" s="33" t="s">
        <v>12</v>
      </c>
      <c r="K46" s="22">
        <f>K47</f>
        <v>-108.7</v>
      </c>
    </row>
    <row r="47" spans="1:26" s="5" customFormat="1" ht="66.599999999999994" customHeight="1" x14ac:dyDescent="0.2">
      <c r="A47" s="262"/>
      <c r="B47" s="146" t="s">
        <v>144</v>
      </c>
      <c r="C47" s="38" t="s">
        <v>175</v>
      </c>
      <c r="D47" s="61" t="s">
        <v>0</v>
      </c>
      <c r="E47" s="61" t="s">
        <v>38</v>
      </c>
      <c r="F47" s="61" t="s">
        <v>44</v>
      </c>
      <c r="G47" s="61" t="s">
        <v>145</v>
      </c>
      <c r="H47" s="61" t="s">
        <v>8</v>
      </c>
      <c r="I47" s="61" t="s">
        <v>6</v>
      </c>
      <c r="J47" s="109" t="s">
        <v>12</v>
      </c>
      <c r="K47" s="76">
        <v>-108.7</v>
      </c>
      <c r="L47" s="238"/>
      <c r="M47" s="220"/>
      <c r="N47" s="220"/>
      <c r="O47" s="220"/>
      <c r="P47" s="220"/>
      <c r="Q47" s="220"/>
      <c r="R47" s="220"/>
      <c r="S47" s="220"/>
      <c r="T47" s="220"/>
      <c r="U47" s="220"/>
      <c r="V47" s="220"/>
      <c r="W47" s="220"/>
      <c r="X47" s="220"/>
      <c r="Y47" s="220"/>
      <c r="Z47" s="220"/>
    </row>
    <row r="48" spans="1:26" ht="39" customHeight="1" x14ac:dyDescent="0.2">
      <c r="A48" s="89" t="s">
        <v>339</v>
      </c>
      <c r="B48" s="134" t="s">
        <v>46</v>
      </c>
      <c r="C48" s="35" t="s">
        <v>175</v>
      </c>
      <c r="D48" s="20" t="s">
        <v>0</v>
      </c>
      <c r="E48" s="20" t="s">
        <v>38</v>
      </c>
      <c r="F48" s="20" t="s">
        <v>44</v>
      </c>
      <c r="G48" s="20" t="s">
        <v>47</v>
      </c>
      <c r="H48" s="20" t="s">
        <v>8</v>
      </c>
      <c r="I48" s="20" t="s">
        <v>6</v>
      </c>
      <c r="J48" s="94" t="s">
        <v>12</v>
      </c>
      <c r="K48" s="21">
        <v>35</v>
      </c>
    </row>
    <row r="49" spans="1:26" ht="60.4" customHeight="1" x14ac:dyDescent="0.2">
      <c r="A49" s="259" t="s">
        <v>232</v>
      </c>
      <c r="B49" s="135" t="s">
        <v>265</v>
      </c>
      <c r="C49" s="37" t="s">
        <v>4</v>
      </c>
      <c r="D49" s="18" t="s">
        <v>0</v>
      </c>
      <c r="E49" s="18" t="s">
        <v>38</v>
      </c>
      <c r="F49" s="18" t="s">
        <v>44</v>
      </c>
      <c r="G49" s="18" t="s">
        <v>267</v>
      </c>
      <c r="H49" s="18" t="s">
        <v>8</v>
      </c>
      <c r="I49" s="18" t="s">
        <v>6</v>
      </c>
      <c r="J49" s="18" t="s">
        <v>12</v>
      </c>
      <c r="K49" s="23">
        <f>K50</f>
        <v>346.6</v>
      </c>
    </row>
    <row r="50" spans="1:26" ht="81.400000000000006" customHeight="1" thickBot="1" x14ac:dyDescent="0.25">
      <c r="A50" s="260"/>
      <c r="B50" s="147" t="s">
        <v>266</v>
      </c>
      <c r="C50" s="101" t="s">
        <v>175</v>
      </c>
      <c r="D50" s="102" t="s">
        <v>0</v>
      </c>
      <c r="E50" s="102" t="s">
        <v>38</v>
      </c>
      <c r="F50" s="102" t="s">
        <v>44</v>
      </c>
      <c r="G50" s="102" t="s">
        <v>268</v>
      </c>
      <c r="H50" s="102" t="s">
        <v>8</v>
      </c>
      <c r="I50" s="102" t="s">
        <v>6</v>
      </c>
      <c r="J50" s="102" t="s">
        <v>12</v>
      </c>
      <c r="K50" s="103">
        <v>346.6</v>
      </c>
    </row>
    <row r="51" spans="1:26" s="5" customFormat="1" ht="45.75" customHeight="1" thickBot="1" x14ac:dyDescent="0.25">
      <c r="A51" s="123" t="s">
        <v>51</v>
      </c>
      <c r="B51" s="148" t="s">
        <v>115</v>
      </c>
      <c r="C51" s="39" t="s">
        <v>4</v>
      </c>
      <c r="D51" s="80" t="s">
        <v>0</v>
      </c>
      <c r="E51" s="80" t="s">
        <v>49</v>
      </c>
      <c r="F51" s="80" t="s">
        <v>5</v>
      </c>
      <c r="G51" s="80" t="s">
        <v>4</v>
      </c>
      <c r="H51" s="80" t="s">
        <v>5</v>
      </c>
      <c r="I51" s="80" t="s">
        <v>6</v>
      </c>
      <c r="J51" s="80" t="s">
        <v>4</v>
      </c>
      <c r="K51" s="25">
        <f>K52+K55</f>
        <v>2.3000000000000003</v>
      </c>
      <c r="L51" s="238"/>
      <c r="M51" s="220"/>
      <c r="N51" s="220"/>
      <c r="O51" s="220"/>
      <c r="P51" s="220"/>
      <c r="Q51" s="220"/>
      <c r="R51" s="220"/>
      <c r="S51" s="220"/>
      <c r="T51" s="220"/>
      <c r="U51" s="220"/>
      <c r="V51" s="220"/>
      <c r="W51" s="220"/>
      <c r="X51" s="220"/>
      <c r="Y51" s="220"/>
      <c r="Z51" s="220"/>
    </row>
    <row r="52" spans="1:26" s="5" customFormat="1" ht="32.85" customHeight="1" thickBot="1" x14ac:dyDescent="0.25">
      <c r="A52" s="123" t="s">
        <v>54</v>
      </c>
      <c r="B52" s="140" t="s">
        <v>118</v>
      </c>
      <c r="C52" s="26" t="s">
        <v>4</v>
      </c>
      <c r="D52" s="27" t="s">
        <v>0</v>
      </c>
      <c r="E52" s="27" t="s">
        <v>49</v>
      </c>
      <c r="F52" s="27" t="s">
        <v>32</v>
      </c>
      <c r="G52" s="27" t="s">
        <v>4</v>
      </c>
      <c r="H52" s="27" t="s">
        <v>5</v>
      </c>
      <c r="I52" s="27" t="s">
        <v>6</v>
      </c>
      <c r="J52" s="27" t="s">
        <v>12</v>
      </c>
      <c r="K52" s="15">
        <f t="shared" ref="K52:K53" si="0">K53</f>
        <v>2.2000000000000002</v>
      </c>
      <c r="L52" s="238"/>
      <c r="M52" s="220"/>
      <c r="N52" s="220"/>
      <c r="O52" s="220"/>
      <c r="P52" s="220"/>
      <c r="Q52" s="220"/>
      <c r="R52" s="220"/>
      <c r="S52" s="220"/>
      <c r="T52" s="220"/>
      <c r="U52" s="220"/>
      <c r="V52" s="220"/>
      <c r="W52" s="220"/>
      <c r="X52" s="220"/>
      <c r="Y52" s="220"/>
      <c r="Z52" s="220"/>
    </row>
    <row r="53" spans="1:26" s="5" customFormat="1" ht="31.9" customHeight="1" x14ac:dyDescent="0.2">
      <c r="A53" s="261" t="s">
        <v>336</v>
      </c>
      <c r="B53" s="135" t="s">
        <v>116</v>
      </c>
      <c r="C53" s="37" t="s">
        <v>4</v>
      </c>
      <c r="D53" s="18" t="s">
        <v>0</v>
      </c>
      <c r="E53" s="18" t="s">
        <v>49</v>
      </c>
      <c r="F53" s="18" t="s">
        <v>32</v>
      </c>
      <c r="G53" s="18" t="s">
        <v>17</v>
      </c>
      <c r="H53" s="18" t="s">
        <v>5</v>
      </c>
      <c r="I53" s="18" t="s">
        <v>6</v>
      </c>
      <c r="J53" s="18" t="s">
        <v>12</v>
      </c>
      <c r="K53" s="23">
        <f t="shared" si="0"/>
        <v>2.2000000000000002</v>
      </c>
      <c r="L53" s="238"/>
      <c r="M53" s="220"/>
      <c r="N53" s="220"/>
      <c r="O53" s="220"/>
      <c r="P53" s="220"/>
      <c r="Q53" s="220"/>
      <c r="R53" s="220"/>
      <c r="S53" s="220"/>
      <c r="T53" s="220"/>
      <c r="U53" s="220"/>
      <c r="V53" s="220"/>
      <c r="W53" s="220"/>
      <c r="X53" s="220"/>
      <c r="Y53" s="220"/>
      <c r="Z53" s="220"/>
    </row>
    <row r="54" spans="1:26" s="5" customFormat="1" ht="49.5" customHeight="1" thickBot="1" x14ac:dyDescent="0.25">
      <c r="A54" s="260"/>
      <c r="B54" s="149" t="s">
        <v>117</v>
      </c>
      <c r="C54" s="41" t="s">
        <v>174</v>
      </c>
      <c r="D54" s="68" t="s">
        <v>0</v>
      </c>
      <c r="E54" s="68" t="s">
        <v>49</v>
      </c>
      <c r="F54" s="68" t="s">
        <v>32</v>
      </c>
      <c r="G54" s="68" t="s">
        <v>192</v>
      </c>
      <c r="H54" s="68" t="s">
        <v>32</v>
      </c>
      <c r="I54" s="68" t="s">
        <v>6</v>
      </c>
      <c r="J54" s="68" t="s">
        <v>12</v>
      </c>
      <c r="K54" s="74">
        <v>2.2000000000000002</v>
      </c>
      <c r="L54" s="238"/>
      <c r="M54" s="220"/>
      <c r="N54" s="220"/>
      <c r="O54" s="220"/>
      <c r="P54" s="220"/>
      <c r="Q54" s="220"/>
      <c r="R54" s="220"/>
      <c r="S54" s="220"/>
      <c r="T54" s="220"/>
      <c r="U54" s="220"/>
      <c r="V54" s="220"/>
      <c r="W54" s="220"/>
      <c r="X54" s="220"/>
      <c r="Y54" s="220"/>
      <c r="Z54" s="220"/>
    </row>
    <row r="55" spans="1:26" s="5" customFormat="1" ht="36.6" customHeight="1" thickBot="1" x14ac:dyDescent="0.25">
      <c r="A55" s="123" t="s">
        <v>120</v>
      </c>
      <c r="B55" s="140" t="s">
        <v>119</v>
      </c>
      <c r="C55" s="26" t="s">
        <v>4</v>
      </c>
      <c r="D55" s="27" t="s">
        <v>0</v>
      </c>
      <c r="E55" s="27" t="s">
        <v>49</v>
      </c>
      <c r="F55" s="27" t="s">
        <v>44</v>
      </c>
      <c r="G55" s="27" t="s">
        <v>4</v>
      </c>
      <c r="H55" s="27" t="s">
        <v>5</v>
      </c>
      <c r="I55" s="27" t="s">
        <v>6</v>
      </c>
      <c r="J55" s="27" t="s">
        <v>12</v>
      </c>
      <c r="K55" s="15">
        <f>K56</f>
        <v>0.1</v>
      </c>
      <c r="L55" s="238"/>
      <c r="M55" s="220"/>
      <c r="N55" s="220"/>
      <c r="O55" s="220"/>
      <c r="P55" s="220"/>
      <c r="Q55" s="220"/>
      <c r="R55" s="220"/>
      <c r="S55" s="220"/>
      <c r="T55" s="220"/>
      <c r="U55" s="220"/>
      <c r="V55" s="220"/>
      <c r="W55" s="220"/>
      <c r="X55" s="220"/>
      <c r="Y55" s="220"/>
      <c r="Z55" s="220"/>
    </row>
    <row r="56" spans="1:26" s="5" customFormat="1" ht="50.1" customHeight="1" x14ac:dyDescent="0.2">
      <c r="A56" s="252" t="s">
        <v>132</v>
      </c>
      <c r="B56" s="135" t="s">
        <v>351</v>
      </c>
      <c r="C56" s="37" t="s">
        <v>4</v>
      </c>
      <c r="D56" s="18" t="s">
        <v>0</v>
      </c>
      <c r="E56" s="18" t="s">
        <v>49</v>
      </c>
      <c r="F56" s="18" t="s">
        <v>44</v>
      </c>
      <c r="G56" s="18" t="s">
        <v>15</v>
      </c>
      <c r="H56" s="18" t="s">
        <v>5</v>
      </c>
      <c r="I56" s="18" t="s">
        <v>6</v>
      </c>
      <c r="J56" s="18" t="s">
        <v>12</v>
      </c>
      <c r="K56" s="23">
        <f>K57</f>
        <v>0.1</v>
      </c>
      <c r="L56" s="238"/>
      <c r="M56" s="220"/>
      <c r="N56" s="220"/>
      <c r="O56" s="220"/>
      <c r="P56" s="220"/>
      <c r="Q56" s="220"/>
      <c r="R56" s="220"/>
      <c r="S56" s="220"/>
      <c r="T56" s="220"/>
      <c r="U56" s="220"/>
      <c r="V56" s="220"/>
      <c r="W56" s="220"/>
      <c r="X56" s="220"/>
      <c r="Y56" s="220"/>
      <c r="Z56" s="220"/>
    </row>
    <row r="57" spans="1:26" s="5" customFormat="1" ht="67.7" customHeight="1" thickBot="1" x14ac:dyDescent="0.25">
      <c r="A57" s="252"/>
      <c r="B57" s="150" t="s">
        <v>352</v>
      </c>
      <c r="C57" s="111" t="s">
        <v>174</v>
      </c>
      <c r="D57" s="78" t="s">
        <v>0</v>
      </c>
      <c r="E57" s="78" t="s">
        <v>49</v>
      </c>
      <c r="F57" s="78" t="s">
        <v>44</v>
      </c>
      <c r="G57" s="78" t="s">
        <v>193</v>
      </c>
      <c r="H57" s="78" t="s">
        <v>32</v>
      </c>
      <c r="I57" s="78" t="s">
        <v>6</v>
      </c>
      <c r="J57" s="78" t="s">
        <v>12</v>
      </c>
      <c r="K57" s="79">
        <v>0.1</v>
      </c>
      <c r="L57" s="238"/>
      <c r="M57" s="220"/>
      <c r="N57" s="220"/>
      <c r="O57" s="220"/>
      <c r="P57" s="220"/>
      <c r="Q57" s="220"/>
      <c r="R57" s="220"/>
      <c r="S57" s="220"/>
      <c r="T57" s="220"/>
      <c r="U57" s="220"/>
      <c r="V57" s="220"/>
      <c r="W57" s="220"/>
      <c r="X57" s="220"/>
      <c r="Y57" s="220"/>
      <c r="Z57" s="220"/>
    </row>
    <row r="58" spans="1:26" ht="52.35" customHeight="1" thickBot="1" x14ac:dyDescent="0.25">
      <c r="A58" s="54" t="s">
        <v>62</v>
      </c>
      <c r="B58" s="132" t="s">
        <v>52</v>
      </c>
      <c r="C58" s="14" t="s">
        <v>4</v>
      </c>
      <c r="D58" s="27" t="s">
        <v>0</v>
      </c>
      <c r="E58" s="27" t="s">
        <v>53</v>
      </c>
      <c r="F58" s="27" t="s">
        <v>5</v>
      </c>
      <c r="G58" s="27" t="s">
        <v>4</v>
      </c>
      <c r="H58" s="27" t="s">
        <v>5</v>
      </c>
      <c r="I58" s="27" t="s">
        <v>6</v>
      </c>
      <c r="J58" s="27" t="s">
        <v>4</v>
      </c>
      <c r="K58" s="15">
        <f>K59+K68+K71+K74</f>
        <v>227647.6</v>
      </c>
    </row>
    <row r="59" spans="1:26" s="4" customFormat="1" ht="95.85" customHeight="1" thickBot="1" x14ac:dyDescent="0.25">
      <c r="A59" s="54" t="s">
        <v>65</v>
      </c>
      <c r="B59" s="132" t="s">
        <v>153</v>
      </c>
      <c r="C59" s="14" t="s">
        <v>4</v>
      </c>
      <c r="D59" s="27" t="s">
        <v>0</v>
      </c>
      <c r="E59" s="27" t="s">
        <v>53</v>
      </c>
      <c r="F59" s="27" t="s">
        <v>21</v>
      </c>
      <c r="G59" s="27" t="s">
        <v>4</v>
      </c>
      <c r="H59" s="27" t="s">
        <v>5</v>
      </c>
      <c r="I59" s="27" t="s">
        <v>6</v>
      </c>
      <c r="J59" s="27" t="s">
        <v>55</v>
      </c>
      <c r="K59" s="15">
        <f>K60+K62+K64+K66</f>
        <v>207783.7</v>
      </c>
      <c r="L59" s="237"/>
      <c r="M59" s="219"/>
      <c r="N59" s="219"/>
      <c r="O59" s="219"/>
      <c r="P59" s="219"/>
      <c r="Q59" s="219"/>
      <c r="R59" s="219"/>
      <c r="S59" s="219"/>
      <c r="T59" s="219"/>
      <c r="U59" s="219"/>
      <c r="V59" s="219"/>
      <c r="W59" s="219"/>
      <c r="X59" s="219"/>
      <c r="Y59" s="219"/>
      <c r="Z59" s="219"/>
    </row>
    <row r="60" spans="1:26" ht="65.849999999999994" customHeight="1" x14ac:dyDescent="0.2">
      <c r="A60" s="261" t="s">
        <v>359</v>
      </c>
      <c r="B60" s="151" t="s">
        <v>56</v>
      </c>
      <c r="C60" s="31" t="s">
        <v>4</v>
      </c>
      <c r="D60" s="32" t="s">
        <v>0</v>
      </c>
      <c r="E60" s="32" t="s">
        <v>53</v>
      </c>
      <c r="F60" s="32" t="s">
        <v>21</v>
      </c>
      <c r="G60" s="32" t="s">
        <v>13</v>
      </c>
      <c r="H60" s="32" t="s">
        <v>5</v>
      </c>
      <c r="I60" s="32" t="s">
        <v>6</v>
      </c>
      <c r="J60" s="32" t="s">
        <v>55</v>
      </c>
      <c r="K60" s="22">
        <f>K61</f>
        <v>187211.1</v>
      </c>
    </row>
    <row r="61" spans="1:26" s="5" customFormat="1" ht="81.400000000000006" customHeight="1" thickBot="1" x14ac:dyDescent="0.25">
      <c r="A61" s="260"/>
      <c r="B61" s="152" t="s">
        <v>114</v>
      </c>
      <c r="C61" s="41" t="s">
        <v>175</v>
      </c>
      <c r="D61" s="68" t="s">
        <v>0</v>
      </c>
      <c r="E61" s="68" t="s">
        <v>53</v>
      </c>
      <c r="F61" s="68" t="s">
        <v>21</v>
      </c>
      <c r="G61" s="68" t="s">
        <v>35</v>
      </c>
      <c r="H61" s="68" t="s">
        <v>32</v>
      </c>
      <c r="I61" s="68" t="s">
        <v>6</v>
      </c>
      <c r="J61" s="68" t="s">
        <v>55</v>
      </c>
      <c r="K61" s="74">
        <v>187211.1</v>
      </c>
      <c r="L61" s="238"/>
      <c r="M61" s="220"/>
      <c r="N61" s="220"/>
      <c r="O61" s="220"/>
      <c r="P61" s="220"/>
      <c r="Q61" s="220"/>
      <c r="R61" s="220"/>
      <c r="S61" s="220"/>
      <c r="T61" s="220"/>
      <c r="U61" s="220"/>
      <c r="V61" s="220"/>
      <c r="W61" s="220"/>
      <c r="X61" s="220"/>
      <c r="Y61" s="220"/>
      <c r="Z61" s="220"/>
    </row>
    <row r="62" spans="1:26" s="5" customFormat="1" ht="81.400000000000006" customHeight="1" x14ac:dyDescent="0.2">
      <c r="A62" s="261" t="s">
        <v>360</v>
      </c>
      <c r="B62" s="151" t="s">
        <v>154</v>
      </c>
      <c r="C62" s="46" t="s">
        <v>4</v>
      </c>
      <c r="D62" s="32" t="s">
        <v>0</v>
      </c>
      <c r="E62" s="32" t="s">
        <v>53</v>
      </c>
      <c r="F62" s="32" t="s">
        <v>21</v>
      </c>
      <c r="G62" s="32" t="s">
        <v>14</v>
      </c>
      <c r="H62" s="32" t="s">
        <v>5</v>
      </c>
      <c r="I62" s="32" t="s">
        <v>6</v>
      </c>
      <c r="J62" s="32" t="s">
        <v>55</v>
      </c>
      <c r="K62" s="22">
        <f>K63</f>
        <v>11669.2</v>
      </c>
      <c r="L62" s="238"/>
      <c r="M62" s="220"/>
      <c r="N62" s="220"/>
      <c r="O62" s="220"/>
      <c r="P62" s="220"/>
      <c r="Q62" s="220"/>
      <c r="R62" s="220"/>
      <c r="S62" s="220"/>
      <c r="T62" s="220"/>
      <c r="U62" s="220"/>
      <c r="V62" s="220"/>
      <c r="W62" s="220"/>
      <c r="X62" s="220"/>
      <c r="Y62" s="220"/>
      <c r="Z62" s="220"/>
    </row>
    <row r="63" spans="1:26" s="5" customFormat="1" ht="79.5" customHeight="1" thickBot="1" x14ac:dyDescent="0.25">
      <c r="A63" s="260"/>
      <c r="B63" s="153" t="s">
        <v>155</v>
      </c>
      <c r="C63" s="41" t="s">
        <v>175</v>
      </c>
      <c r="D63" s="68" t="s">
        <v>0</v>
      </c>
      <c r="E63" s="68" t="s">
        <v>53</v>
      </c>
      <c r="F63" s="68" t="s">
        <v>21</v>
      </c>
      <c r="G63" s="68" t="s">
        <v>57</v>
      </c>
      <c r="H63" s="68" t="s">
        <v>32</v>
      </c>
      <c r="I63" s="68" t="s">
        <v>6</v>
      </c>
      <c r="J63" s="81" t="s">
        <v>55</v>
      </c>
      <c r="K63" s="74">
        <v>11669.2</v>
      </c>
      <c r="L63" s="238"/>
      <c r="M63" s="220"/>
      <c r="N63" s="220"/>
      <c r="O63" s="220"/>
      <c r="P63" s="220"/>
      <c r="Q63" s="220"/>
      <c r="R63" s="220"/>
      <c r="S63" s="220"/>
      <c r="T63" s="220"/>
      <c r="U63" s="220"/>
      <c r="V63" s="220"/>
      <c r="W63" s="220"/>
      <c r="X63" s="220"/>
      <c r="Y63" s="220"/>
      <c r="Z63" s="220"/>
    </row>
    <row r="64" spans="1:26" ht="85.9" customHeight="1" x14ac:dyDescent="0.2">
      <c r="A64" s="261" t="s">
        <v>361</v>
      </c>
      <c r="B64" s="154" t="s">
        <v>156</v>
      </c>
      <c r="C64" s="31" t="s">
        <v>4</v>
      </c>
      <c r="D64" s="32" t="s">
        <v>0</v>
      </c>
      <c r="E64" s="32" t="s">
        <v>53</v>
      </c>
      <c r="F64" s="32" t="s">
        <v>21</v>
      </c>
      <c r="G64" s="32" t="s">
        <v>15</v>
      </c>
      <c r="H64" s="32" t="s">
        <v>5</v>
      </c>
      <c r="I64" s="32" t="s">
        <v>6</v>
      </c>
      <c r="J64" s="33" t="s">
        <v>55</v>
      </c>
      <c r="K64" s="22">
        <f>K65</f>
        <v>1101.5999999999999</v>
      </c>
    </row>
    <row r="65" spans="1:26" s="5" customFormat="1" ht="63.2" customHeight="1" thickBot="1" x14ac:dyDescent="0.25">
      <c r="A65" s="260"/>
      <c r="B65" s="155" t="s">
        <v>157</v>
      </c>
      <c r="C65" s="41" t="s">
        <v>175</v>
      </c>
      <c r="D65" s="68" t="s">
        <v>0</v>
      </c>
      <c r="E65" s="68" t="s">
        <v>53</v>
      </c>
      <c r="F65" s="68" t="s">
        <v>21</v>
      </c>
      <c r="G65" s="68" t="s">
        <v>58</v>
      </c>
      <c r="H65" s="68" t="s">
        <v>32</v>
      </c>
      <c r="I65" s="68" t="s">
        <v>6</v>
      </c>
      <c r="J65" s="81" t="s">
        <v>55</v>
      </c>
      <c r="K65" s="74">
        <v>1101.5999999999999</v>
      </c>
      <c r="L65" s="238"/>
      <c r="M65" s="220"/>
      <c r="N65" s="220"/>
      <c r="O65" s="220"/>
      <c r="P65" s="220"/>
      <c r="Q65" s="220"/>
      <c r="R65" s="220"/>
      <c r="S65" s="220"/>
      <c r="T65" s="220"/>
      <c r="U65" s="220"/>
      <c r="V65" s="220"/>
      <c r="W65" s="220"/>
      <c r="X65" s="220"/>
      <c r="Y65" s="220"/>
      <c r="Z65" s="220"/>
    </row>
    <row r="66" spans="1:26" s="5" customFormat="1" ht="42" customHeight="1" x14ac:dyDescent="0.2">
      <c r="A66" s="261" t="s">
        <v>362</v>
      </c>
      <c r="B66" s="154" t="s">
        <v>317</v>
      </c>
      <c r="C66" s="31" t="s">
        <v>4</v>
      </c>
      <c r="D66" s="32" t="s">
        <v>0</v>
      </c>
      <c r="E66" s="32" t="s">
        <v>53</v>
      </c>
      <c r="F66" s="32" t="s">
        <v>21</v>
      </c>
      <c r="G66" s="32" t="s">
        <v>219</v>
      </c>
      <c r="H66" s="32" t="s">
        <v>5</v>
      </c>
      <c r="I66" s="32" t="s">
        <v>6</v>
      </c>
      <c r="J66" s="33" t="s">
        <v>55</v>
      </c>
      <c r="K66" s="22">
        <f>K67</f>
        <v>7801.8</v>
      </c>
      <c r="L66" s="238"/>
      <c r="M66" s="220"/>
      <c r="N66" s="220"/>
      <c r="O66" s="220"/>
      <c r="P66" s="220"/>
      <c r="Q66" s="220"/>
      <c r="R66" s="220"/>
      <c r="S66" s="220"/>
      <c r="T66" s="220"/>
      <c r="U66" s="220"/>
      <c r="V66" s="220"/>
      <c r="W66" s="220"/>
      <c r="X66" s="220"/>
      <c r="Y66" s="220"/>
      <c r="Z66" s="220"/>
    </row>
    <row r="67" spans="1:26" s="5" customFormat="1" ht="43.9" customHeight="1" thickBot="1" x14ac:dyDescent="0.25">
      <c r="A67" s="260"/>
      <c r="B67" s="155" t="s">
        <v>218</v>
      </c>
      <c r="C67" s="41" t="s">
        <v>175</v>
      </c>
      <c r="D67" s="68" t="s">
        <v>0</v>
      </c>
      <c r="E67" s="68" t="s">
        <v>53</v>
      </c>
      <c r="F67" s="68" t="s">
        <v>21</v>
      </c>
      <c r="G67" s="68" t="s">
        <v>220</v>
      </c>
      <c r="H67" s="68" t="s">
        <v>32</v>
      </c>
      <c r="I67" s="68" t="s">
        <v>6</v>
      </c>
      <c r="J67" s="81" t="s">
        <v>55</v>
      </c>
      <c r="K67" s="74">
        <v>7801.8</v>
      </c>
      <c r="L67" s="238"/>
      <c r="M67" s="220"/>
      <c r="N67" s="220"/>
      <c r="O67" s="220"/>
      <c r="P67" s="220"/>
      <c r="Q67" s="220"/>
      <c r="R67" s="220"/>
      <c r="S67" s="220"/>
      <c r="T67" s="220"/>
      <c r="U67" s="220"/>
      <c r="V67" s="220"/>
      <c r="W67" s="220"/>
      <c r="X67" s="220"/>
      <c r="Y67" s="220"/>
      <c r="Z67" s="220"/>
    </row>
    <row r="68" spans="1:26" s="5" customFormat="1" ht="45.75" customHeight="1" thickBot="1" x14ac:dyDescent="0.25">
      <c r="A68" s="54" t="s">
        <v>245</v>
      </c>
      <c r="B68" s="156" t="s">
        <v>357</v>
      </c>
      <c r="C68" s="14" t="s">
        <v>4</v>
      </c>
      <c r="D68" s="27" t="s">
        <v>0</v>
      </c>
      <c r="E68" s="27" t="s">
        <v>53</v>
      </c>
      <c r="F68" s="27" t="s">
        <v>21</v>
      </c>
      <c r="G68" s="27" t="s">
        <v>356</v>
      </c>
      <c r="H68" s="27" t="s">
        <v>5</v>
      </c>
      <c r="I68" s="27" t="s">
        <v>6</v>
      </c>
      <c r="J68" s="27" t="s">
        <v>55</v>
      </c>
      <c r="K68" s="15">
        <f>K69</f>
        <v>10.199999999999999</v>
      </c>
      <c r="L68" s="238"/>
      <c r="M68" s="220"/>
      <c r="N68" s="220"/>
      <c r="O68" s="220"/>
      <c r="P68" s="220"/>
      <c r="Q68" s="220"/>
      <c r="R68" s="220"/>
      <c r="S68" s="220"/>
      <c r="T68" s="220"/>
      <c r="U68" s="220"/>
      <c r="V68" s="220"/>
      <c r="W68" s="220"/>
      <c r="X68" s="220"/>
      <c r="Y68" s="220"/>
      <c r="Z68" s="220"/>
    </row>
    <row r="69" spans="1:26" s="5" customFormat="1" ht="45.75" customHeight="1" x14ac:dyDescent="0.2">
      <c r="A69" s="261" t="s">
        <v>246</v>
      </c>
      <c r="B69" s="157" t="s">
        <v>358</v>
      </c>
      <c r="C69" s="31" t="s">
        <v>4</v>
      </c>
      <c r="D69" s="32" t="s">
        <v>0</v>
      </c>
      <c r="E69" s="32" t="s">
        <v>53</v>
      </c>
      <c r="F69" s="32" t="s">
        <v>21</v>
      </c>
      <c r="G69" s="32" t="s">
        <v>354</v>
      </c>
      <c r="H69" s="32" t="s">
        <v>5</v>
      </c>
      <c r="I69" s="32" t="s">
        <v>6</v>
      </c>
      <c r="J69" s="32" t="s">
        <v>55</v>
      </c>
      <c r="K69" s="22">
        <f>K70</f>
        <v>10.199999999999999</v>
      </c>
      <c r="L69" s="238"/>
      <c r="M69" s="220"/>
      <c r="N69" s="220"/>
      <c r="O69" s="220"/>
      <c r="P69" s="220"/>
      <c r="Q69" s="220"/>
      <c r="R69" s="220"/>
      <c r="S69" s="220"/>
      <c r="T69" s="220"/>
      <c r="U69" s="220"/>
      <c r="V69" s="220"/>
      <c r="W69" s="220"/>
      <c r="X69" s="220"/>
      <c r="Y69" s="220"/>
      <c r="Z69" s="220"/>
    </row>
    <row r="70" spans="1:26" s="5" customFormat="1" ht="108.4" customHeight="1" thickBot="1" x14ac:dyDescent="0.25">
      <c r="A70" s="260"/>
      <c r="B70" s="158" t="s">
        <v>353</v>
      </c>
      <c r="C70" s="41" t="s">
        <v>175</v>
      </c>
      <c r="D70" s="68" t="s">
        <v>0</v>
      </c>
      <c r="E70" s="68" t="s">
        <v>53</v>
      </c>
      <c r="F70" s="68" t="s">
        <v>21</v>
      </c>
      <c r="G70" s="68" t="s">
        <v>355</v>
      </c>
      <c r="H70" s="68" t="s">
        <v>32</v>
      </c>
      <c r="I70" s="68" t="s">
        <v>6</v>
      </c>
      <c r="J70" s="68" t="s">
        <v>55</v>
      </c>
      <c r="K70" s="74">
        <v>10.199999999999999</v>
      </c>
      <c r="L70" s="238"/>
      <c r="M70" s="220"/>
      <c r="N70" s="220"/>
      <c r="O70" s="220"/>
      <c r="P70" s="220"/>
      <c r="Q70" s="220"/>
      <c r="R70" s="220"/>
      <c r="S70" s="220"/>
      <c r="T70" s="220"/>
      <c r="U70" s="220"/>
      <c r="V70" s="220"/>
      <c r="W70" s="220"/>
      <c r="X70" s="220"/>
      <c r="Y70" s="220"/>
      <c r="Z70" s="220"/>
    </row>
    <row r="71" spans="1:26" s="4" customFormat="1" ht="32.85" customHeight="1" thickBot="1" x14ac:dyDescent="0.25">
      <c r="A71" s="54" t="s">
        <v>247</v>
      </c>
      <c r="B71" s="156" t="s">
        <v>59</v>
      </c>
      <c r="C71" s="14" t="s">
        <v>4</v>
      </c>
      <c r="D71" s="27" t="s">
        <v>0</v>
      </c>
      <c r="E71" s="27" t="s">
        <v>53</v>
      </c>
      <c r="F71" s="27" t="s">
        <v>44</v>
      </c>
      <c r="G71" s="27" t="s">
        <v>4</v>
      </c>
      <c r="H71" s="27" t="s">
        <v>5</v>
      </c>
      <c r="I71" s="27" t="s">
        <v>6</v>
      </c>
      <c r="J71" s="27" t="s">
        <v>55</v>
      </c>
      <c r="K71" s="15">
        <f t="shared" ref="K71:K72" si="1">K72</f>
        <v>5236.8999999999996</v>
      </c>
      <c r="L71" s="237"/>
      <c r="M71" s="219"/>
      <c r="N71" s="219"/>
      <c r="O71" s="219"/>
      <c r="P71" s="219"/>
      <c r="Q71" s="219"/>
      <c r="R71" s="219"/>
      <c r="S71" s="219"/>
      <c r="T71" s="219"/>
      <c r="U71" s="219"/>
      <c r="V71" s="219"/>
      <c r="W71" s="219"/>
      <c r="X71" s="219"/>
      <c r="Y71" s="219"/>
      <c r="Z71" s="219"/>
    </row>
    <row r="72" spans="1:26" ht="46.35" customHeight="1" x14ac:dyDescent="0.2">
      <c r="A72" s="261" t="s">
        <v>337</v>
      </c>
      <c r="B72" s="157" t="s">
        <v>126</v>
      </c>
      <c r="C72" s="31" t="s">
        <v>4</v>
      </c>
      <c r="D72" s="32" t="s">
        <v>0</v>
      </c>
      <c r="E72" s="32" t="s">
        <v>53</v>
      </c>
      <c r="F72" s="32" t="s">
        <v>44</v>
      </c>
      <c r="G72" s="32" t="s">
        <v>13</v>
      </c>
      <c r="H72" s="32" t="s">
        <v>5</v>
      </c>
      <c r="I72" s="32" t="s">
        <v>6</v>
      </c>
      <c r="J72" s="32" t="s">
        <v>55</v>
      </c>
      <c r="K72" s="22">
        <f t="shared" si="1"/>
        <v>5236.8999999999996</v>
      </c>
    </row>
    <row r="73" spans="1:26" s="5" customFormat="1" ht="67.900000000000006" customHeight="1" thickBot="1" x14ac:dyDescent="0.25">
      <c r="A73" s="260"/>
      <c r="B73" s="158" t="s">
        <v>127</v>
      </c>
      <c r="C73" s="41" t="s">
        <v>175</v>
      </c>
      <c r="D73" s="68" t="s">
        <v>0</v>
      </c>
      <c r="E73" s="68" t="s">
        <v>53</v>
      </c>
      <c r="F73" s="68" t="s">
        <v>44</v>
      </c>
      <c r="G73" s="68" t="s">
        <v>60</v>
      </c>
      <c r="H73" s="68" t="s">
        <v>32</v>
      </c>
      <c r="I73" s="68" t="s">
        <v>6</v>
      </c>
      <c r="J73" s="68" t="s">
        <v>55</v>
      </c>
      <c r="K73" s="74">
        <v>5236.8999999999996</v>
      </c>
      <c r="L73" s="238"/>
      <c r="M73" s="220"/>
      <c r="N73" s="220"/>
      <c r="O73" s="220"/>
      <c r="P73" s="220"/>
      <c r="Q73" s="220"/>
      <c r="R73" s="220"/>
      <c r="S73" s="220"/>
      <c r="T73" s="220"/>
      <c r="U73" s="220"/>
      <c r="V73" s="220"/>
      <c r="W73" s="220"/>
      <c r="X73" s="220"/>
      <c r="Y73" s="220"/>
      <c r="Z73" s="220"/>
    </row>
    <row r="74" spans="1:26" s="4" customFormat="1" ht="82.15" customHeight="1" thickBot="1" x14ac:dyDescent="0.25">
      <c r="A74" s="54" t="s">
        <v>248</v>
      </c>
      <c r="B74" s="156" t="s">
        <v>158</v>
      </c>
      <c r="C74" s="14" t="s">
        <v>4</v>
      </c>
      <c r="D74" s="27" t="s">
        <v>0</v>
      </c>
      <c r="E74" s="27" t="s">
        <v>53</v>
      </c>
      <c r="F74" s="27" t="s">
        <v>49</v>
      </c>
      <c r="G74" s="27" t="s">
        <v>4</v>
      </c>
      <c r="H74" s="27" t="s">
        <v>5</v>
      </c>
      <c r="I74" s="27" t="s">
        <v>6</v>
      </c>
      <c r="J74" s="27" t="s">
        <v>55</v>
      </c>
      <c r="K74" s="15">
        <f t="shared" ref="K74:K75" si="2">K75</f>
        <v>14616.8</v>
      </c>
      <c r="L74" s="237"/>
      <c r="M74" s="219"/>
      <c r="N74" s="219"/>
      <c r="O74" s="219"/>
      <c r="P74" s="219"/>
      <c r="Q74" s="219"/>
      <c r="R74" s="219"/>
      <c r="S74" s="219"/>
      <c r="T74" s="219"/>
      <c r="U74" s="219"/>
      <c r="V74" s="219"/>
      <c r="W74" s="219"/>
      <c r="X74" s="219"/>
      <c r="Y74" s="219"/>
      <c r="Z74" s="219"/>
    </row>
    <row r="75" spans="1:26" ht="80.099999999999994" customHeight="1" x14ac:dyDescent="0.2">
      <c r="A75" s="259" t="s">
        <v>340</v>
      </c>
      <c r="B75" s="159" t="s">
        <v>159</v>
      </c>
      <c r="C75" s="17" t="s">
        <v>4</v>
      </c>
      <c r="D75" s="18" t="s">
        <v>0</v>
      </c>
      <c r="E75" s="18" t="s">
        <v>53</v>
      </c>
      <c r="F75" s="18" t="s">
        <v>49</v>
      </c>
      <c r="G75" s="18" t="s">
        <v>16</v>
      </c>
      <c r="H75" s="18" t="s">
        <v>5</v>
      </c>
      <c r="I75" s="18" t="s">
        <v>6</v>
      </c>
      <c r="J75" s="18" t="s">
        <v>55</v>
      </c>
      <c r="K75" s="23">
        <f t="shared" si="2"/>
        <v>14616.8</v>
      </c>
    </row>
    <row r="76" spans="1:26" s="5" customFormat="1" ht="78.400000000000006" customHeight="1" thickBot="1" x14ac:dyDescent="0.25">
      <c r="A76" s="260"/>
      <c r="B76" s="160" t="s">
        <v>160</v>
      </c>
      <c r="C76" s="75" t="s">
        <v>175</v>
      </c>
      <c r="D76" s="52" t="s">
        <v>0</v>
      </c>
      <c r="E76" s="52" t="s">
        <v>53</v>
      </c>
      <c r="F76" s="52" t="s">
        <v>49</v>
      </c>
      <c r="G76" s="52" t="s">
        <v>61</v>
      </c>
      <c r="H76" s="52" t="s">
        <v>32</v>
      </c>
      <c r="I76" s="52" t="s">
        <v>6</v>
      </c>
      <c r="J76" s="52" t="s">
        <v>55</v>
      </c>
      <c r="K76" s="76">
        <v>14616.8</v>
      </c>
      <c r="L76" s="238"/>
      <c r="M76" s="220"/>
      <c r="N76" s="220"/>
      <c r="O76" s="220"/>
      <c r="P76" s="220"/>
      <c r="Q76" s="220"/>
      <c r="R76" s="220"/>
      <c r="S76" s="220"/>
      <c r="T76" s="220"/>
      <c r="U76" s="220"/>
      <c r="V76" s="220"/>
      <c r="W76" s="220"/>
      <c r="X76" s="220"/>
      <c r="Y76" s="220"/>
      <c r="Z76" s="220"/>
    </row>
    <row r="77" spans="1:26" s="4" customFormat="1" ht="36.6" customHeight="1" thickBot="1" x14ac:dyDescent="0.25">
      <c r="A77" s="54" t="s">
        <v>67</v>
      </c>
      <c r="B77" s="161" t="s">
        <v>63</v>
      </c>
      <c r="C77" s="14" t="s">
        <v>4</v>
      </c>
      <c r="D77" s="27" t="s">
        <v>0</v>
      </c>
      <c r="E77" s="27" t="s">
        <v>64</v>
      </c>
      <c r="F77" s="27" t="s">
        <v>5</v>
      </c>
      <c r="G77" s="27" t="s">
        <v>4</v>
      </c>
      <c r="H77" s="27" t="s">
        <v>5</v>
      </c>
      <c r="I77" s="27" t="s">
        <v>6</v>
      </c>
      <c r="J77" s="27" t="s">
        <v>4</v>
      </c>
      <c r="K77" s="15">
        <f>K78</f>
        <v>14955.1</v>
      </c>
      <c r="L77" s="237"/>
      <c r="M77" s="219"/>
      <c r="N77" s="219"/>
      <c r="O77" s="219"/>
      <c r="P77" s="219"/>
      <c r="Q77" s="219"/>
      <c r="R77" s="219"/>
      <c r="S77" s="219"/>
      <c r="T77" s="219"/>
      <c r="U77" s="219"/>
      <c r="V77" s="219"/>
      <c r="W77" s="219"/>
      <c r="X77" s="219"/>
      <c r="Y77" s="219"/>
      <c r="Z77" s="219"/>
    </row>
    <row r="78" spans="1:26" s="4" customFormat="1" ht="35.65" customHeight="1" x14ac:dyDescent="0.2">
      <c r="A78" s="104" t="s">
        <v>342</v>
      </c>
      <c r="B78" s="162" t="s">
        <v>66</v>
      </c>
      <c r="C78" s="90" t="s">
        <v>4</v>
      </c>
      <c r="D78" s="71" t="s">
        <v>0</v>
      </c>
      <c r="E78" s="71" t="s">
        <v>64</v>
      </c>
      <c r="F78" s="71" t="s">
        <v>8</v>
      </c>
      <c r="G78" s="71" t="s">
        <v>4</v>
      </c>
      <c r="H78" s="71" t="s">
        <v>8</v>
      </c>
      <c r="I78" s="71" t="s">
        <v>6</v>
      </c>
      <c r="J78" s="71" t="s">
        <v>55</v>
      </c>
      <c r="K78" s="51">
        <f>SUM(K79:K82)</f>
        <v>14955.1</v>
      </c>
      <c r="L78" s="237"/>
      <c r="M78" s="219"/>
      <c r="N78" s="219"/>
      <c r="O78" s="219"/>
      <c r="P78" s="219"/>
      <c r="Q78" s="219"/>
      <c r="R78" s="219"/>
      <c r="S78" s="219"/>
      <c r="T78" s="219"/>
      <c r="U78" s="219"/>
      <c r="V78" s="219"/>
      <c r="W78" s="219"/>
      <c r="X78" s="219"/>
      <c r="Y78" s="219"/>
      <c r="Z78" s="219"/>
    </row>
    <row r="79" spans="1:26" ht="41.45" customHeight="1" x14ac:dyDescent="0.2">
      <c r="A79" s="89" t="s">
        <v>341</v>
      </c>
      <c r="B79" s="159" t="s">
        <v>194</v>
      </c>
      <c r="C79" s="37" t="s">
        <v>178</v>
      </c>
      <c r="D79" s="18" t="s">
        <v>0</v>
      </c>
      <c r="E79" s="18" t="s">
        <v>64</v>
      </c>
      <c r="F79" s="18" t="s">
        <v>8</v>
      </c>
      <c r="G79" s="18" t="s">
        <v>13</v>
      </c>
      <c r="H79" s="18" t="s">
        <v>8</v>
      </c>
      <c r="I79" s="18" t="s">
        <v>6</v>
      </c>
      <c r="J79" s="18" t="s">
        <v>55</v>
      </c>
      <c r="K79" s="23">
        <v>670.4</v>
      </c>
    </row>
    <row r="80" spans="1:26" ht="44.45" customHeight="1" x14ac:dyDescent="0.2">
      <c r="A80" s="89" t="s">
        <v>249</v>
      </c>
      <c r="B80" s="159" t="s">
        <v>195</v>
      </c>
      <c r="C80" s="35" t="s">
        <v>178</v>
      </c>
      <c r="D80" s="20" t="s">
        <v>0</v>
      </c>
      <c r="E80" s="20" t="s">
        <v>64</v>
      </c>
      <c r="F80" s="20" t="s">
        <v>8</v>
      </c>
      <c r="G80" s="20" t="s">
        <v>14</v>
      </c>
      <c r="H80" s="20" t="s">
        <v>8</v>
      </c>
      <c r="I80" s="20" t="s">
        <v>6</v>
      </c>
      <c r="J80" s="20" t="s">
        <v>55</v>
      </c>
      <c r="K80" s="21">
        <v>378.6</v>
      </c>
    </row>
    <row r="81" spans="1:26" ht="33.950000000000003" customHeight="1" x14ac:dyDescent="0.2">
      <c r="A81" s="89" t="s">
        <v>250</v>
      </c>
      <c r="B81" s="159" t="s">
        <v>196</v>
      </c>
      <c r="C81" s="37" t="s">
        <v>178</v>
      </c>
      <c r="D81" s="18" t="s">
        <v>0</v>
      </c>
      <c r="E81" s="18" t="s">
        <v>64</v>
      </c>
      <c r="F81" s="18" t="s">
        <v>8</v>
      </c>
      <c r="G81" s="18" t="s">
        <v>15</v>
      </c>
      <c r="H81" s="18" t="s">
        <v>8</v>
      </c>
      <c r="I81" s="18" t="s">
        <v>6</v>
      </c>
      <c r="J81" s="18" t="s">
        <v>55</v>
      </c>
      <c r="K81" s="23">
        <v>4060.1</v>
      </c>
    </row>
    <row r="82" spans="1:26" ht="34.15" customHeight="1" thickBot="1" x14ac:dyDescent="0.25">
      <c r="A82" s="121" t="s">
        <v>251</v>
      </c>
      <c r="B82" s="163" t="s">
        <v>197</v>
      </c>
      <c r="C82" s="84" t="s">
        <v>178</v>
      </c>
      <c r="D82" s="85" t="s">
        <v>0</v>
      </c>
      <c r="E82" s="85" t="s">
        <v>64</v>
      </c>
      <c r="F82" s="85" t="s">
        <v>8</v>
      </c>
      <c r="G82" s="85" t="s">
        <v>16</v>
      </c>
      <c r="H82" s="85" t="s">
        <v>8</v>
      </c>
      <c r="I82" s="85" t="s">
        <v>6</v>
      </c>
      <c r="J82" s="85" t="s">
        <v>55</v>
      </c>
      <c r="K82" s="86">
        <v>9846</v>
      </c>
    </row>
    <row r="83" spans="1:26" s="4" customFormat="1" ht="50.85" customHeight="1" thickBot="1" x14ac:dyDescent="0.25">
      <c r="A83" s="54" t="s">
        <v>70</v>
      </c>
      <c r="B83" s="161" t="s">
        <v>296</v>
      </c>
      <c r="C83" s="26" t="s">
        <v>4</v>
      </c>
      <c r="D83" s="27" t="s">
        <v>0</v>
      </c>
      <c r="E83" s="27" t="s">
        <v>68</v>
      </c>
      <c r="F83" s="27" t="s">
        <v>5</v>
      </c>
      <c r="G83" s="27" t="s">
        <v>4</v>
      </c>
      <c r="H83" s="27" t="s">
        <v>5</v>
      </c>
      <c r="I83" s="27" t="s">
        <v>6</v>
      </c>
      <c r="J83" s="27" t="s">
        <v>4</v>
      </c>
      <c r="K83" s="15">
        <f>K84+K87</f>
        <v>27993.7</v>
      </c>
      <c r="L83" s="237"/>
      <c r="M83" s="219"/>
      <c r="N83" s="219"/>
      <c r="O83" s="219"/>
      <c r="P83" s="219"/>
      <c r="Q83" s="219"/>
      <c r="R83" s="219"/>
      <c r="S83" s="219"/>
      <c r="T83" s="219"/>
      <c r="U83" s="219"/>
      <c r="V83" s="219"/>
      <c r="W83" s="219"/>
      <c r="X83" s="219"/>
      <c r="Y83" s="219"/>
      <c r="Z83" s="219"/>
    </row>
    <row r="84" spans="1:26" s="4" customFormat="1" ht="27.6" customHeight="1" x14ac:dyDescent="0.2">
      <c r="A84" s="105" t="s">
        <v>73</v>
      </c>
      <c r="B84" s="164" t="s">
        <v>198</v>
      </c>
      <c r="C84" s="34" t="s">
        <v>4</v>
      </c>
      <c r="D84" s="30" t="s">
        <v>0</v>
      </c>
      <c r="E84" s="30" t="s">
        <v>68</v>
      </c>
      <c r="F84" s="30" t="s">
        <v>8</v>
      </c>
      <c r="G84" s="30" t="s">
        <v>4</v>
      </c>
      <c r="H84" s="30" t="s">
        <v>5</v>
      </c>
      <c r="I84" s="30" t="s">
        <v>6</v>
      </c>
      <c r="J84" s="30" t="s">
        <v>69</v>
      </c>
      <c r="K84" s="16">
        <f t="shared" ref="K84:K85" si="3">K85</f>
        <v>12677.1</v>
      </c>
      <c r="L84" s="237"/>
      <c r="M84" s="219"/>
      <c r="N84" s="219"/>
      <c r="O84" s="219"/>
      <c r="P84" s="219"/>
      <c r="Q84" s="219"/>
      <c r="R84" s="219"/>
      <c r="S84" s="219"/>
      <c r="T84" s="219"/>
      <c r="U84" s="219"/>
      <c r="V84" s="219"/>
      <c r="W84" s="219"/>
      <c r="X84" s="219"/>
      <c r="Y84" s="219"/>
      <c r="Z84" s="219"/>
    </row>
    <row r="85" spans="1:26" s="4" customFormat="1" ht="30.75" customHeight="1" x14ac:dyDescent="0.2">
      <c r="A85" s="120" t="s">
        <v>332</v>
      </c>
      <c r="B85" s="159" t="s">
        <v>199</v>
      </c>
      <c r="C85" s="35" t="s">
        <v>4</v>
      </c>
      <c r="D85" s="20" t="s">
        <v>0</v>
      </c>
      <c r="E85" s="20" t="s">
        <v>68</v>
      </c>
      <c r="F85" s="20" t="s">
        <v>8</v>
      </c>
      <c r="G85" s="20" t="s">
        <v>203</v>
      </c>
      <c r="H85" s="20" t="s">
        <v>5</v>
      </c>
      <c r="I85" s="20" t="s">
        <v>6</v>
      </c>
      <c r="J85" s="20" t="s">
        <v>69</v>
      </c>
      <c r="K85" s="21">
        <f t="shared" si="3"/>
        <v>12677.1</v>
      </c>
      <c r="L85" s="237"/>
      <c r="M85" s="219"/>
      <c r="N85" s="219"/>
      <c r="O85" s="219"/>
      <c r="P85" s="219"/>
      <c r="Q85" s="219"/>
      <c r="R85" s="219"/>
      <c r="S85" s="219"/>
      <c r="T85" s="219"/>
      <c r="U85" s="219"/>
      <c r="V85" s="219"/>
      <c r="W85" s="219"/>
      <c r="X85" s="219"/>
      <c r="Y85" s="219"/>
      <c r="Z85" s="219"/>
    </row>
    <row r="86" spans="1:26" s="6" customFormat="1" ht="46.35" customHeight="1" thickBot="1" x14ac:dyDescent="0.25">
      <c r="A86" s="55"/>
      <c r="B86" s="165" t="s">
        <v>200</v>
      </c>
      <c r="C86" s="41" t="s">
        <v>175</v>
      </c>
      <c r="D86" s="68" t="s">
        <v>0</v>
      </c>
      <c r="E86" s="68" t="s">
        <v>68</v>
      </c>
      <c r="F86" s="68" t="s">
        <v>8</v>
      </c>
      <c r="G86" s="68" t="s">
        <v>204</v>
      </c>
      <c r="H86" s="68" t="s">
        <v>32</v>
      </c>
      <c r="I86" s="68" t="s">
        <v>6</v>
      </c>
      <c r="J86" s="68" t="s">
        <v>69</v>
      </c>
      <c r="K86" s="74">
        <v>12677.1</v>
      </c>
      <c r="L86" s="239"/>
      <c r="M86" s="221"/>
      <c r="N86" s="221"/>
      <c r="O86" s="221"/>
      <c r="P86" s="221"/>
      <c r="Q86" s="221"/>
      <c r="R86" s="221"/>
      <c r="S86" s="221"/>
      <c r="T86" s="221"/>
      <c r="U86" s="221"/>
      <c r="V86" s="221"/>
      <c r="W86" s="221"/>
      <c r="X86" s="221"/>
      <c r="Y86" s="221"/>
      <c r="Z86" s="221"/>
    </row>
    <row r="87" spans="1:26" s="4" customFormat="1" ht="31.9" customHeight="1" thickBot="1" x14ac:dyDescent="0.25">
      <c r="A87" s="54" t="s">
        <v>75</v>
      </c>
      <c r="B87" s="166" t="s">
        <v>201</v>
      </c>
      <c r="C87" s="26" t="s">
        <v>4</v>
      </c>
      <c r="D87" s="27" t="s">
        <v>0</v>
      </c>
      <c r="E87" s="27" t="s">
        <v>68</v>
      </c>
      <c r="F87" s="27" t="s">
        <v>11</v>
      </c>
      <c r="G87" s="27" t="s">
        <v>4</v>
      </c>
      <c r="H87" s="27" t="s">
        <v>5</v>
      </c>
      <c r="I87" s="27" t="s">
        <v>6</v>
      </c>
      <c r="J87" s="27" t="s">
        <v>69</v>
      </c>
      <c r="K87" s="15">
        <f>K88</f>
        <v>15316.6</v>
      </c>
      <c r="L87" s="237"/>
      <c r="M87" s="219"/>
      <c r="N87" s="219"/>
      <c r="O87" s="219"/>
      <c r="P87" s="219"/>
      <c r="Q87" s="219"/>
      <c r="R87" s="219"/>
      <c r="S87" s="219"/>
      <c r="T87" s="219"/>
      <c r="U87" s="219"/>
      <c r="V87" s="219"/>
      <c r="W87" s="219"/>
      <c r="X87" s="219"/>
      <c r="Y87" s="219"/>
      <c r="Z87" s="219"/>
    </row>
    <row r="88" spans="1:26" ht="37.9" customHeight="1" x14ac:dyDescent="0.2">
      <c r="A88" s="252" t="s">
        <v>146</v>
      </c>
      <c r="B88" s="159" t="s">
        <v>202</v>
      </c>
      <c r="C88" s="37" t="s">
        <v>4</v>
      </c>
      <c r="D88" s="18" t="s">
        <v>0</v>
      </c>
      <c r="E88" s="18" t="s">
        <v>68</v>
      </c>
      <c r="F88" s="18" t="s">
        <v>11</v>
      </c>
      <c r="G88" s="18" t="s">
        <v>203</v>
      </c>
      <c r="H88" s="18" t="s">
        <v>5</v>
      </c>
      <c r="I88" s="18" t="s">
        <v>6</v>
      </c>
      <c r="J88" s="18" t="s">
        <v>69</v>
      </c>
      <c r="K88" s="23">
        <f>K89</f>
        <v>15316.6</v>
      </c>
    </row>
    <row r="89" spans="1:26" s="6" customFormat="1" ht="38.85" customHeight="1" thickBot="1" x14ac:dyDescent="0.25">
      <c r="A89" s="260"/>
      <c r="B89" s="165" t="s">
        <v>318</v>
      </c>
      <c r="C89" s="41" t="s">
        <v>175</v>
      </c>
      <c r="D89" s="68" t="s">
        <v>0</v>
      </c>
      <c r="E89" s="68" t="s">
        <v>68</v>
      </c>
      <c r="F89" s="68" t="s">
        <v>11</v>
      </c>
      <c r="G89" s="68" t="s">
        <v>204</v>
      </c>
      <c r="H89" s="68" t="s">
        <v>32</v>
      </c>
      <c r="I89" s="68" t="s">
        <v>6</v>
      </c>
      <c r="J89" s="68" t="s">
        <v>69</v>
      </c>
      <c r="K89" s="74">
        <v>15316.6</v>
      </c>
      <c r="L89" s="239"/>
      <c r="M89" s="221"/>
      <c r="N89" s="221"/>
      <c r="O89" s="221"/>
      <c r="P89" s="221"/>
      <c r="Q89" s="221"/>
      <c r="R89" s="221"/>
      <c r="S89" s="221"/>
      <c r="T89" s="221"/>
      <c r="U89" s="221"/>
      <c r="V89" s="221"/>
      <c r="W89" s="221"/>
      <c r="X89" s="221"/>
      <c r="Y89" s="221"/>
      <c r="Z89" s="221"/>
    </row>
    <row r="90" spans="1:26" s="4" customFormat="1" ht="38.25" customHeight="1" thickBot="1" x14ac:dyDescent="0.25">
      <c r="A90" s="123" t="s">
        <v>79</v>
      </c>
      <c r="B90" s="167" t="s">
        <v>71</v>
      </c>
      <c r="C90" s="39" t="s">
        <v>4</v>
      </c>
      <c r="D90" s="80" t="s">
        <v>0</v>
      </c>
      <c r="E90" s="80" t="s">
        <v>72</v>
      </c>
      <c r="F90" s="80" t="s">
        <v>5</v>
      </c>
      <c r="G90" s="80" t="s">
        <v>4</v>
      </c>
      <c r="H90" s="80" t="s">
        <v>5</v>
      </c>
      <c r="I90" s="80" t="s">
        <v>6</v>
      </c>
      <c r="J90" s="91" t="s">
        <v>4</v>
      </c>
      <c r="K90" s="25">
        <f>K91+K94+K99</f>
        <v>288145.8</v>
      </c>
      <c r="L90" s="237"/>
      <c r="M90" s="219"/>
      <c r="N90" s="219"/>
      <c r="O90" s="219"/>
      <c r="P90" s="219"/>
      <c r="Q90" s="219"/>
      <c r="R90" s="219"/>
      <c r="S90" s="219"/>
      <c r="T90" s="219"/>
      <c r="U90" s="219"/>
      <c r="V90" s="219"/>
      <c r="W90" s="219"/>
      <c r="X90" s="219"/>
      <c r="Y90" s="219"/>
      <c r="Z90" s="219"/>
    </row>
    <row r="91" spans="1:26" s="4" customFormat="1" ht="82.7" customHeight="1" x14ac:dyDescent="0.2">
      <c r="A91" s="105" t="s">
        <v>82</v>
      </c>
      <c r="B91" s="168" t="s">
        <v>309</v>
      </c>
      <c r="C91" s="29" t="s">
        <v>4</v>
      </c>
      <c r="D91" s="30" t="s">
        <v>0</v>
      </c>
      <c r="E91" s="30" t="s">
        <v>72</v>
      </c>
      <c r="F91" s="30" t="s">
        <v>11</v>
      </c>
      <c r="G91" s="30" t="s">
        <v>4</v>
      </c>
      <c r="H91" s="30" t="s">
        <v>5</v>
      </c>
      <c r="I91" s="30" t="s">
        <v>6</v>
      </c>
      <c r="J91" s="30" t="s">
        <v>4</v>
      </c>
      <c r="K91" s="16">
        <f t="shared" ref="K91:K92" si="4">K92</f>
        <v>253124.5</v>
      </c>
      <c r="L91" s="237"/>
      <c r="M91" s="219"/>
      <c r="N91" s="219"/>
      <c r="O91" s="219"/>
      <c r="P91" s="219"/>
      <c r="Q91" s="219"/>
      <c r="R91" s="219"/>
      <c r="S91" s="219"/>
      <c r="T91" s="219"/>
      <c r="U91" s="219"/>
      <c r="V91" s="219"/>
      <c r="W91" s="219"/>
      <c r="X91" s="219"/>
      <c r="Y91" s="219"/>
      <c r="Z91" s="219"/>
    </row>
    <row r="92" spans="1:26" ht="81.400000000000006" customHeight="1" x14ac:dyDescent="0.2">
      <c r="A92" s="259" t="s">
        <v>391</v>
      </c>
      <c r="B92" s="169" t="s">
        <v>310</v>
      </c>
      <c r="C92" s="19" t="s">
        <v>4</v>
      </c>
      <c r="D92" s="20" t="s">
        <v>0</v>
      </c>
      <c r="E92" s="20" t="s">
        <v>72</v>
      </c>
      <c r="F92" s="20" t="s">
        <v>11</v>
      </c>
      <c r="G92" s="20" t="s">
        <v>16</v>
      </c>
      <c r="H92" s="20" t="s">
        <v>32</v>
      </c>
      <c r="I92" s="20" t="s">
        <v>6</v>
      </c>
      <c r="J92" s="20" t="s">
        <v>74</v>
      </c>
      <c r="K92" s="21">
        <f t="shared" si="4"/>
        <v>253124.5</v>
      </c>
    </row>
    <row r="93" spans="1:26" s="5" customFormat="1" ht="81.2" customHeight="1" thickBot="1" x14ac:dyDescent="0.25">
      <c r="A93" s="260"/>
      <c r="B93" s="170" t="s">
        <v>311</v>
      </c>
      <c r="C93" s="75" t="s">
        <v>175</v>
      </c>
      <c r="D93" s="52" t="s">
        <v>0</v>
      </c>
      <c r="E93" s="52" t="s">
        <v>72</v>
      </c>
      <c r="F93" s="52" t="s">
        <v>11</v>
      </c>
      <c r="G93" s="52" t="s">
        <v>205</v>
      </c>
      <c r="H93" s="52" t="s">
        <v>32</v>
      </c>
      <c r="I93" s="52" t="s">
        <v>6</v>
      </c>
      <c r="J93" s="52" t="s">
        <v>74</v>
      </c>
      <c r="K93" s="74">
        <v>253124.5</v>
      </c>
      <c r="L93" s="238"/>
      <c r="M93" s="220"/>
      <c r="N93" s="220"/>
      <c r="O93" s="220"/>
      <c r="P93" s="220"/>
      <c r="Q93" s="220"/>
      <c r="R93" s="220"/>
      <c r="S93" s="220"/>
      <c r="T93" s="220"/>
      <c r="U93" s="220"/>
      <c r="V93" s="220"/>
      <c r="W93" s="220"/>
      <c r="X93" s="220"/>
      <c r="Y93" s="220"/>
      <c r="Z93" s="220"/>
    </row>
    <row r="94" spans="1:26" s="4" customFormat="1" ht="45.75" customHeight="1" thickBot="1" x14ac:dyDescent="0.25">
      <c r="A94" s="54" t="s">
        <v>121</v>
      </c>
      <c r="B94" s="168" t="s">
        <v>333</v>
      </c>
      <c r="C94" s="14" t="s">
        <v>4</v>
      </c>
      <c r="D94" s="27" t="s">
        <v>0</v>
      </c>
      <c r="E94" s="27" t="s">
        <v>72</v>
      </c>
      <c r="F94" s="27" t="s">
        <v>28</v>
      </c>
      <c r="G94" s="27" t="s">
        <v>4</v>
      </c>
      <c r="H94" s="27" t="s">
        <v>5</v>
      </c>
      <c r="I94" s="27" t="s">
        <v>6</v>
      </c>
      <c r="J94" s="28" t="s">
        <v>76</v>
      </c>
      <c r="K94" s="25">
        <f>K95+K97</f>
        <v>35008.5</v>
      </c>
      <c r="L94" s="237"/>
      <c r="M94" s="219"/>
      <c r="N94" s="219"/>
      <c r="O94" s="219"/>
      <c r="P94" s="219"/>
      <c r="Q94" s="219"/>
      <c r="R94" s="219"/>
      <c r="S94" s="219"/>
      <c r="T94" s="219"/>
      <c r="U94" s="219"/>
      <c r="V94" s="219"/>
      <c r="W94" s="219"/>
      <c r="X94" s="219"/>
      <c r="Y94" s="219"/>
      <c r="Z94" s="219"/>
    </row>
    <row r="95" spans="1:26" ht="41.45" customHeight="1" x14ac:dyDescent="0.2">
      <c r="A95" s="261" t="s">
        <v>252</v>
      </c>
      <c r="B95" s="171" t="s">
        <v>77</v>
      </c>
      <c r="C95" s="31" t="s">
        <v>4</v>
      </c>
      <c r="D95" s="32" t="s">
        <v>0</v>
      </c>
      <c r="E95" s="32" t="s">
        <v>72</v>
      </c>
      <c r="F95" s="32" t="s">
        <v>28</v>
      </c>
      <c r="G95" s="32" t="s">
        <v>13</v>
      </c>
      <c r="H95" s="32" t="s">
        <v>5</v>
      </c>
      <c r="I95" s="32" t="s">
        <v>6</v>
      </c>
      <c r="J95" s="33" t="s">
        <v>76</v>
      </c>
      <c r="K95" s="22">
        <f>K96</f>
        <v>31781.8</v>
      </c>
    </row>
    <row r="96" spans="1:26" s="5" customFormat="1" ht="56.45" customHeight="1" thickBot="1" x14ac:dyDescent="0.25">
      <c r="A96" s="260"/>
      <c r="B96" s="172" t="s">
        <v>78</v>
      </c>
      <c r="C96" s="67" t="s">
        <v>175</v>
      </c>
      <c r="D96" s="68" t="s">
        <v>0</v>
      </c>
      <c r="E96" s="68" t="s">
        <v>72</v>
      </c>
      <c r="F96" s="68" t="s">
        <v>28</v>
      </c>
      <c r="G96" s="68" t="s">
        <v>35</v>
      </c>
      <c r="H96" s="68" t="s">
        <v>32</v>
      </c>
      <c r="I96" s="68" t="s">
        <v>6</v>
      </c>
      <c r="J96" s="81" t="s">
        <v>76</v>
      </c>
      <c r="K96" s="74">
        <v>31781.8</v>
      </c>
      <c r="L96" s="238"/>
      <c r="M96" s="220"/>
      <c r="N96" s="220"/>
      <c r="O96" s="220"/>
      <c r="P96" s="220"/>
      <c r="Q96" s="220"/>
      <c r="R96" s="220"/>
      <c r="S96" s="220"/>
      <c r="T96" s="220"/>
      <c r="U96" s="220"/>
      <c r="V96" s="220"/>
      <c r="W96" s="220"/>
      <c r="X96" s="220"/>
      <c r="Y96" s="220"/>
      <c r="Z96" s="220"/>
    </row>
    <row r="97" spans="1:26" ht="63.2" customHeight="1" x14ac:dyDescent="0.2">
      <c r="A97" s="261" t="s">
        <v>253</v>
      </c>
      <c r="B97" s="171" t="s">
        <v>161</v>
      </c>
      <c r="C97" s="31" t="s">
        <v>4</v>
      </c>
      <c r="D97" s="32" t="s">
        <v>0</v>
      </c>
      <c r="E97" s="32" t="s">
        <v>72</v>
      </c>
      <c r="F97" s="32" t="s">
        <v>28</v>
      </c>
      <c r="G97" s="32" t="s">
        <v>14</v>
      </c>
      <c r="H97" s="32" t="s">
        <v>5</v>
      </c>
      <c r="I97" s="32" t="s">
        <v>6</v>
      </c>
      <c r="J97" s="32" t="s">
        <v>76</v>
      </c>
      <c r="K97" s="22">
        <f>K98</f>
        <v>3226.7</v>
      </c>
    </row>
    <row r="98" spans="1:26" s="5" customFormat="1" ht="68.849999999999994" customHeight="1" thickBot="1" x14ac:dyDescent="0.25">
      <c r="A98" s="260"/>
      <c r="B98" s="172" t="s">
        <v>162</v>
      </c>
      <c r="C98" s="67" t="s">
        <v>175</v>
      </c>
      <c r="D98" s="68" t="s">
        <v>0</v>
      </c>
      <c r="E98" s="68" t="s">
        <v>72</v>
      </c>
      <c r="F98" s="68" t="s">
        <v>28</v>
      </c>
      <c r="G98" s="68" t="s">
        <v>57</v>
      </c>
      <c r="H98" s="68" t="s">
        <v>32</v>
      </c>
      <c r="I98" s="68" t="s">
        <v>6</v>
      </c>
      <c r="J98" s="68" t="s">
        <v>76</v>
      </c>
      <c r="K98" s="74">
        <v>3226.7</v>
      </c>
      <c r="L98" s="238"/>
      <c r="M98" s="220"/>
      <c r="N98" s="220"/>
      <c r="O98" s="220"/>
      <c r="P98" s="220"/>
      <c r="Q98" s="220"/>
      <c r="R98" s="220"/>
      <c r="S98" s="220"/>
      <c r="T98" s="220"/>
      <c r="U98" s="220"/>
      <c r="V98" s="220"/>
      <c r="W98" s="220"/>
      <c r="X98" s="220"/>
      <c r="Y98" s="220"/>
      <c r="Z98" s="220"/>
    </row>
    <row r="99" spans="1:26" s="5" customFormat="1" ht="78.400000000000006" customHeight="1" thickBot="1" x14ac:dyDescent="0.25">
      <c r="A99" s="54" t="s">
        <v>363</v>
      </c>
      <c r="B99" s="168" t="s">
        <v>367</v>
      </c>
      <c r="C99" s="14" t="s">
        <v>4</v>
      </c>
      <c r="D99" s="27" t="s">
        <v>0</v>
      </c>
      <c r="E99" s="27" t="s">
        <v>72</v>
      </c>
      <c r="F99" s="27" t="s">
        <v>28</v>
      </c>
      <c r="G99" s="27" t="s">
        <v>356</v>
      </c>
      <c r="H99" s="27" t="s">
        <v>5</v>
      </c>
      <c r="I99" s="27" t="s">
        <v>6</v>
      </c>
      <c r="J99" s="28" t="s">
        <v>76</v>
      </c>
      <c r="K99" s="25">
        <f>K100</f>
        <v>12.8</v>
      </c>
      <c r="L99" s="238"/>
      <c r="M99" s="220"/>
      <c r="N99" s="220"/>
      <c r="O99" s="220"/>
      <c r="P99" s="220"/>
      <c r="Q99" s="220"/>
      <c r="R99" s="220"/>
      <c r="S99" s="220"/>
      <c r="T99" s="220"/>
      <c r="U99" s="220"/>
      <c r="V99" s="220"/>
      <c r="W99" s="220"/>
      <c r="X99" s="220"/>
      <c r="Y99" s="220"/>
      <c r="Z99" s="220"/>
    </row>
    <row r="100" spans="1:26" s="5" customFormat="1" ht="68.849999999999994" customHeight="1" x14ac:dyDescent="0.2">
      <c r="A100" s="261" t="s">
        <v>364</v>
      </c>
      <c r="B100" s="171" t="s">
        <v>366</v>
      </c>
      <c r="C100" s="31" t="s">
        <v>4</v>
      </c>
      <c r="D100" s="32" t="s">
        <v>0</v>
      </c>
      <c r="E100" s="32" t="s">
        <v>72</v>
      </c>
      <c r="F100" s="32" t="s">
        <v>28</v>
      </c>
      <c r="G100" s="32" t="s">
        <v>354</v>
      </c>
      <c r="H100" s="32" t="s">
        <v>5</v>
      </c>
      <c r="I100" s="32" t="s">
        <v>6</v>
      </c>
      <c r="J100" s="33" t="s">
        <v>76</v>
      </c>
      <c r="K100" s="22">
        <f>K101</f>
        <v>12.8</v>
      </c>
      <c r="L100" s="238"/>
      <c r="M100" s="220"/>
      <c r="N100" s="220"/>
      <c r="O100" s="220"/>
      <c r="P100" s="220"/>
      <c r="Q100" s="220"/>
      <c r="R100" s="220"/>
      <c r="S100" s="220"/>
      <c r="T100" s="220"/>
      <c r="U100" s="220"/>
      <c r="V100" s="220"/>
      <c r="W100" s="220"/>
      <c r="X100" s="220"/>
      <c r="Y100" s="220"/>
      <c r="Z100" s="220"/>
    </row>
    <row r="101" spans="1:26" s="5" customFormat="1" ht="83.25" customHeight="1" thickBot="1" x14ac:dyDescent="0.25">
      <c r="A101" s="260"/>
      <c r="B101" s="172" t="s">
        <v>365</v>
      </c>
      <c r="C101" s="67" t="s">
        <v>175</v>
      </c>
      <c r="D101" s="68" t="s">
        <v>0</v>
      </c>
      <c r="E101" s="68" t="s">
        <v>72</v>
      </c>
      <c r="F101" s="68" t="s">
        <v>28</v>
      </c>
      <c r="G101" s="68" t="s">
        <v>355</v>
      </c>
      <c r="H101" s="68" t="s">
        <v>32</v>
      </c>
      <c r="I101" s="68" t="s">
        <v>6</v>
      </c>
      <c r="J101" s="81" t="s">
        <v>76</v>
      </c>
      <c r="K101" s="74">
        <v>12.8</v>
      </c>
      <c r="L101" s="238"/>
      <c r="M101" s="220"/>
      <c r="N101" s="220"/>
      <c r="O101" s="220"/>
      <c r="P101" s="220"/>
      <c r="Q101" s="220"/>
      <c r="R101" s="220"/>
      <c r="S101" s="220"/>
      <c r="T101" s="220"/>
      <c r="U101" s="220"/>
      <c r="V101" s="220"/>
      <c r="W101" s="220"/>
      <c r="X101" s="220"/>
      <c r="Y101" s="220"/>
      <c r="Z101" s="220"/>
    </row>
    <row r="102" spans="1:26" s="4" customFormat="1" ht="36.950000000000003" customHeight="1" thickBot="1" x14ac:dyDescent="0.25">
      <c r="A102" s="54" t="s">
        <v>122</v>
      </c>
      <c r="B102" s="161" t="s">
        <v>80</v>
      </c>
      <c r="C102" s="14" t="s">
        <v>4</v>
      </c>
      <c r="D102" s="27" t="s">
        <v>0</v>
      </c>
      <c r="E102" s="27" t="s">
        <v>81</v>
      </c>
      <c r="F102" s="27" t="s">
        <v>5</v>
      </c>
      <c r="G102" s="27" t="s">
        <v>4</v>
      </c>
      <c r="H102" s="27" t="s">
        <v>5</v>
      </c>
      <c r="I102" s="27" t="s">
        <v>6</v>
      </c>
      <c r="J102" s="27" t="s">
        <v>4</v>
      </c>
      <c r="K102" s="15">
        <f>K103+K106+K108+K116+K119+K138+K141+K147+K152+K154+K157+K171+K173+K175</f>
        <v>68309.299999999988</v>
      </c>
      <c r="L102" s="237"/>
      <c r="M102" s="219"/>
      <c r="N102" s="219"/>
      <c r="O102" s="219"/>
      <c r="P102" s="219"/>
      <c r="Q102" s="219"/>
      <c r="R102" s="219"/>
      <c r="S102" s="219"/>
      <c r="T102" s="219"/>
      <c r="U102" s="219"/>
      <c r="V102" s="219"/>
      <c r="W102" s="219"/>
      <c r="X102" s="219"/>
      <c r="Y102" s="219"/>
      <c r="Z102" s="219"/>
    </row>
    <row r="103" spans="1:26" s="4" customFormat="1" ht="30.75" customHeight="1" x14ac:dyDescent="0.2">
      <c r="A103" s="105" t="s">
        <v>123</v>
      </c>
      <c r="B103" s="164" t="s">
        <v>83</v>
      </c>
      <c r="C103" s="29" t="s">
        <v>4</v>
      </c>
      <c r="D103" s="30" t="s">
        <v>0</v>
      </c>
      <c r="E103" s="30" t="s">
        <v>81</v>
      </c>
      <c r="F103" s="30" t="s">
        <v>25</v>
      </c>
      <c r="G103" s="30" t="s">
        <v>4</v>
      </c>
      <c r="H103" s="30" t="s">
        <v>5</v>
      </c>
      <c r="I103" s="30" t="s">
        <v>6</v>
      </c>
      <c r="J103" s="30" t="s">
        <v>45</v>
      </c>
      <c r="K103" s="16">
        <f>K104+K105</f>
        <v>420</v>
      </c>
      <c r="L103" s="237"/>
      <c r="M103" s="219"/>
      <c r="N103" s="219"/>
      <c r="O103" s="219"/>
      <c r="P103" s="219"/>
      <c r="Q103" s="219"/>
      <c r="R103" s="219"/>
      <c r="S103" s="219"/>
      <c r="T103" s="219"/>
      <c r="U103" s="219"/>
      <c r="V103" s="219"/>
      <c r="W103" s="219"/>
      <c r="X103" s="219"/>
      <c r="Y103" s="219"/>
      <c r="Z103" s="219"/>
    </row>
    <row r="104" spans="1:26" ht="76.349999999999994" customHeight="1" x14ac:dyDescent="0.2">
      <c r="A104" s="122" t="s">
        <v>254</v>
      </c>
      <c r="B104" s="173" t="s">
        <v>344</v>
      </c>
      <c r="C104" s="19" t="s">
        <v>174</v>
      </c>
      <c r="D104" s="20" t="s">
        <v>0</v>
      </c>
      <c r="E104" s="20" t="s">
        <v>81</v>
      </c>
      <c r="F104" s="20" t="s">
        <v>25</v>
      </c>
      <c r="G104" s="20" t="s">
        <v>13</v>
      </c>
      <c r="H104" s="20" t="s">
        <v>8</v>
      </c>
      <c r="I104" s="20" t="s">
        <v>6</v>
      </c>
      <c r="J104" s="20" t="s">
        <v>45</v>
      </c>
      <c r="K104" s="21">
        <v>253.3</v>
      </c>
    </row>
    <row r="105" spans="1:26" ht="64.150000000000006" customHeight="1" thickBot="1" x14ac:dyDescent="0.25">
      <c r="A105" s="121" t="s">
        <v>255</v>
      </c>
      <c r="B105" s="174" t="s">
        <v>84</v>
      </c>
      <c r="C105" s="96" t="s">
        <v>174</v>
      </c>
      <c r="D105" s="60" t="s">
        <v>0</v>
      </c>
      <c r="E105" s="60" t="s">
        <v>81</v>
      </c>
      <c r="F105" s="60" t="s">
        <v>25</v>
      </c>
      <c r="G105" s="60" t="s">
        <v>15</v>
      </c>
      <c r="H105" s="60" t="s">
        <v>8</v>
      </c>
      <c r="I105" s="60" t="s">
        <v>6</v>
      </c>
      <c r="J105" s="60" t="s">
        <v>45</v>
      </c>
      <c r="K105" s="73">
        <v>166.7</v>
      </c>
    </row>
    <row r="106" spans="1:26" s="4" customFormat="1" ht="63.2" customHeight="1" x14ac:dyDescent="0.2">
      <c r="A106" s="263" t="s">
        <v>130</v>
      </c>
      <c r="B106" s="164" t="s">
        <v>85</v>
      </c>
      <c r="C106" s="34" t="s">
        <v>4</v>
      </c>
      <c r="D106" s="30" t="s">
        <v>0</v>
      </c>
      <c r="E106" s="30" t="s">
        <v>81</v>
      </c>
      <c r="F106" s="30" t="s">
        <v>28</v>
      </c>
      <c r="G106" s="30" t="s">
        <v>4</v>
      </c>
      <c r="H106" s="30" t="s">
        <v>8</v>
      </c>
      <c r="I106" s="30" t="s">
        <v>6</v>
      </c>
      <c r="J106" s="30" t="s">
        <v>45</v>
      </c>
      <c r="K106" s="16">
        <f>K107</f>
        <v>778.3</v>
      </c>
      <c r="L106" s="237"/>
      <c r="M106" s="219"/>
      <c r="N106" s="219"/>
      <c r="O106" s="219"/>
      <c r="P106" s="219"/>
      <c r="Q106" s="219"/>
      <c r="R106" s="219"/>
      <c r="S106" s="219"/>
      <c r="T106" s="219"/>
      <c r="U106" s="219"/>
      <c r="V106" s="219"/>
      <c r="W106" s="219"/>
      <c r="X106" s="219"/>
      <c r="Y106" s="219"/>
      <c r="Z106" s="219"/>
    </row>
    <row r="107" spans="1:26" ht="60.2" customHeight="1" thickBot="1" x14ac:dyDescent="0.25">
      <c r="A107" s="264"/>
      <c r="B107" s="173" t="s">
        <v>85</v>
      </c>
      <c r="C107" s="37" t="s">
        <v>174</v>
      </c>
      <c r="D107" s="18" t="s">
        <v>0</v>
      </c>
      <c r="E107" s="18" t="s">
        <v>81</v>
      </c>
      <c r="F107" s="18" t="s">
        <v>28</v>
      </c>
      <c r="G107" s="18" t="s">
        <v>4</v>
      </c>
      <c r="H107" s="18" t="s">
        <v>8</v>
      </c>
      <c r="I107" s="18" t="s">
        <v>6</v>
      </c>
      <c r="J107" s="18" t="s">
        <v>45</v>
      </c>
      <c r="K107" s="23">
        <v>778.3</v>
      </c>
    </row>
    <row r="108" spans="1:26" s="4" customFormat="1" ht="63.2" customHeight="1" x14ac:dyDescent="0.2">
      <c r="A108" s="105" t="s">
        <v>256</v>
      </c>
      <c r="B108" s="164" t="s">
        <v>221</v>
      </c>
      <c r="C108" s="34" t="s">
        <v>4</v>
      </c>
      <c r="D108" s="30" t="s">
        <v>0</v>
      </c>
      <c r="E108" s="30" t="s">
        <v>81</v>
      </c>
      <c r="F108" s="30" t="s">
        <v>38</v>
      </c>
      <c r="G108" s="30" t="s">
        <v>4</v>
      </c>
      <c r="H108" s="30" t="s">
        <v>8</v>
      </c>
      <c r="I108" s="30" t="s">
        <v>6</v>
      </c>
      <c r="J108" s="30" t="s">
        <v>45</v>
      </c>
      <c r="K108" s="16">
        <f>K109+K113</f>
        <v>4713.5</v>
      </c>
      <c r="L108" s="237"/>
      <c r="M108" s="219"/>
      <c r="N108" s="219"/>
      <c r="O108" s="219"/>
      <c r="P108" s="219"/>
      <c r="Q108" s="219"/>
      <c r="R108" s="219"/>
      <c r="S108" s="219"/>
      <c r="T108" s="219"/>
      <c r="U108" s="219"/>
      <c r="V108" s="219"/>
      <c r="W108" s="219"/>
      <c r="X108" s="219"/>
      <c r="Y108" s="219"/>
      <c r="Z108" s="219"/>
    </row>
    <row r="109" spans="1:26" ht="63.2" customHeight="1" x14ac:dyDescent="0.2">
      <c r="A109" s="119" t="s">
        <v>257</v>
      </c>
      <c r="B109" s="173" t="s">
        <v>222</v>
      </c>
      <c r="C109" s="37" t="s">
        <v>4</v>
      </c>
      <c r="D109" s="18" t="s">
        <v>0</v>
      </c>
      <c r="E109" s="18" t="s">
        <v>81</v>
      </c>
      <c r="F109" s="18" t="s">
        <v>38</v>
      </c>
      <c r="G109" s="18" t="s">
        <v>13</v>
      </c>
      <c r="H109" s="18" t="s">
        <v>8</v>
      </c>
      <c r="I109" s="18" t="s">
        <v>6</v>
      </c>
      <c r="J109" s="18" t="s">
        <v>45</v>
      </c>
      <c r="K109" s="23">
        <f>SUM(K110:K112)</f>
        <v>3837.5</v>
      </c>
    </row>
    <row r="110" spans="1:26" s="5" customFormat="1" ht="65.099999999999994" customHeight="1" x14ac:dyDescent="0.2">
      <c r="A110" s="92"/>
      <c r="B110" s="175" t="s">
        <v>222</v>
      </c>
      <c r="C110" s="24" t="s">
        <v>164</v>
      </c>
      <c r="D110" s="52" t="s">
        <v>0</v>
      </c>
      <c r="E110" s="52" t="s">
        <v>81</v>
      </c>
      <c r="F110" s="52" t="s">
        <v>38</v>
      </c>
      <c r="G110" s="52" t="s">
        <v>13</v>
      </c>
      <c r="H110" s="52" t="s">
        <v>8</v>
      </c>
      <c r="I110" s="52" t="s">
        <v>6</v>
      </c>
      <c r="J110" s="52" t="s">
        <v>45</v>
      </c>
      <c r="K110" s="76">
        <v>235</v>
      </c>
      <c r="L110" s="238"/>
      <c r="M110" s="220"/>
      <c r="N110" s="220"/>
      <c r="O110" s="220"/>
      <c r="P110" s="220"/>
      <c r="Q110" s="220"/>
      <c r="R110" s="220"/>
      <c r="S110" s="220"/>
      <c r="T110" s="220"/>
      <c r="U110" s="220"/>
      <c r="V110" s="220"/>
      <c r="W110" s="220"/>
      <c r="X110" s="220"/>
      <c r="Y110" s="220"/>
      <c r="Z110" s="220"/>
    </row>
    <row r="111" spans="1:26" s="5" customFormat="1" ht="64.150000000000006" customHeight="1" x14ac:dyDescent="0.2">
      <c r="A111" s="92"/>
      <c r="B111" s="175" t="s">
        <v>222</v>
      </c>
      <c r="C111" s="24" t="s">
        <v>176</v>
      </c>
      <c r="D111" s="52" t="s">
        <v>0</v>
      </c>
      <c r="E111" s="52" t="s">
        <v>81</v>
      </c>
      <c r="F111" s="52" t="s">
        <v>38</v>
      </c>
      <c r="G111" s="52" t="s">
        <v>13</v>
      </c>
      <c r="H111" s="52" t="s">
        <v>8</v>
      </c>
      <c r="I111" s="52" t="s">
        <v>6</v>
      </c>
      <c r="J111" s="52" t="s">
        <v>45</v>
      </c>
      <c r="K111" s="76">
        <v>991.8</v>
      </c>
      <c r="L111" s="238"/>
      <c r="M111" s="220"/>
      <c r="N111" s="220"/>
      <c r="O111" s="220"/>
      <c r="P111" s="220"/>
      <c r="Q111" s="220"/>
      <c r="R111" s="220"/>
      <c r="S111" s="220"/>
      <c r="T111" s="220"/>
      <c r="U111" s="220"/>
      <c r="V111" s="220"/>
      <c r="W111" s="220"/>
      <c r="X111" s="220"/>
      <c r="Y111" s="220"/>
      <c r="Z111" s="220"/>
    </row>
    <row r="112" spans="1:26" s="5" customFormat="1" ht="62.1" customHeight="1" x14ac:dyDescent="0.2">
      <c r="A112" s="97"/>
      <c r="B112" s="175" t="s">
        <v>222</v>
      </c>
      <c r="C112" s="24" t="s">
        <v>324</v>
      </c>
      <c r="D112" s="52" t="s">
        <v>0</v>
      </c>
      <c r="E112" s="52" t="s">
        <v>81</v>
      </c>
      <c r="F112" s="52" t="s">
        <v>38</v>
      </c>
      <c r="G112" s="52" t="s">
        <v>13</v>
      </c>
      <c r="H112" s="52" t="s">
        <v>8</v>
      </c>
      <c r="I112" s="52" t="s">
        <v>6</v>
      </c>
      <c r="J112" s="52" t="s">
        <v>45</v>
      </c>
      <c r="K112" s="76">
        <v>2610.6999999999998</v>
      </c>
      <c r="L112" s="238"/>
      <c r="M112" s="220"/>
      <c r="N112" s="220"/>
      <c r="O112" s="220"/>
      <c r="P112" s="220"/>
      <c r="Q112" s="220"/>
      <c r="R112" s="220"/>
      <c r="S112" s="220"/>
      <c r="T112" s="220"/>
      <c r="U112" s="220"/>
      <c r="V112" s="220"/>
      <c r="W112" s="220"/>
      <c r="X112" s="220"/>
      <c r="Y112" s="220"/>
      <c r="Z112" s="220"/>
    </row>
    <row r="113" spans="1:26" ht="49.5" customHeight="1" x14ac:dyDescent="0.2">
      <c r="A113" s="120" t="s">
        <v>258</v>
      </c>
      <c r="B113" s="176" t="s">
        <v>223</v>
      </c>
      <c r="C113" s="35" t="s">
        <v>4</v>
      </c>
      <c r="D113" s="20" t="s">
        <v>0</v>
      </c>
      <c r="E113" s="20" t="s">
        <v>81</v>
      </c>
      <c r="F113" s="20" t="s">
        <v>38</v>
      </c>
      <c r="G113" s="20" t="s">
        <v>14</v>
      </c>
      <c r="H113" s="20" t="s">
        <v>8</v>
      </c>
      <c r="I113" s="20" t="s">
        <v>6</v>
      </c>
      <c r="J113" s="20" t="s">
        <v>45</v>
      </c>
      <c r="K113" s="21">
        <f>K114+K115</f>
        <v>876</v>
      </c>
    </row>
    <row r="114" spans="1:26" s="5" customFormat="1" ht="45.2" customHeight="1" x14ac:dyDescent="0.2">
      <c r="A114" s="92"/>
      <c r="B114" s="177" t="s">
        <v>223</v>
      </c>
      <c r="C114" s="38" t="s">
        <v>164</v>
      </c>
      <c r="D114" s="61" t="s">
        <v>0</v>
      </c>
      <c r="E114" s="61" t="s">
        <v>81</v>
      </c>
      <c r="F114" s="61" t="s">
        <v>38</v>
      </c>
      <c r="G114" s="61" t="s">
        <v>14</v>
      </c>
      <c r="H114" s="61" t="s">
        <v>8</v>
      </c>
      <c r="I114" s="61" t="s">
        <v>6</v>
      </c>
      <c r="J114" s="61" t="s">
        <v>45</v>
      </c>
      <c r="K114" s="76">
        <v>810</v>
      </c>
      <c r="L114" s="238"/>
      <c r="M114" s="220"/>
      <c r="N114" s="220"/>
      <c r="O114" s="220"/>
      <c r="P114" s="220"/>
      <c r="Q114" s="220"/>
      <c r="R114" s="220"/>
      <c r="S114" s="220"/>
      <c r="T114" s="220"/>
      <c r="U114" s="220"/>
      <c r="V114" s="220"/>
      <c r="W114" s="220"/>
      <c r="X114" s="220"/>
      <c r="Y114" s="220"/>
      <c r="Z114" s="220"/>
    </row>
    <row r="115" spans="1:26" s="5" customFormat="1" ht="50.85" customHeight="1" thickBot="1" x14ac:dyDescent="0.25">
      <c r="A115" s="55"/>
      <c r="B115" s="177" t="s">
        <v>223</v>
      </c>
      <c r="C115" s="101" t="s">
        <v>176</v>
      </c>
      <c r="D115" s="102" t="s">
        <v>0</v>
      </c>
      <c r="E115" s="102" t="s">
        <v>81</v>
      </c>
      <c r="F115" s="102" t="s">
        <v>38</v>
      </c>
      <c r="G115" s="102" t="s">
        <v>14</v>
      </c>
      <c r="H115" s="102" t="s">
        <v>8</v>
      </c>
      <c r="I115" s="102" t="s">
        <v>6</v>
      </c>
      <c r="J115" s="102" t="s">
        <v>45</v>
      </c>
      <c r="K115" s="74">
        <v>66</v>
      </c>
      <c r="L115" s="238"/>
      <c r="M115" s="220"/>
      <c r="N115" s="220"/>
      <c r="O115" s="220"/>
      <c r="P115" s="220"/>
      <c r="Q115" s="220"/>
      <c r="R115" s="220"/>
      <c r="S115" s="220"/>
      <c r="T115" s="220"/>
      <c r="U115" s="220"/>
      <c r="V115" s="220"/>
      <c r="W115" s="220"/>
      <c r="X115" s="220"/>
      <c r="Y115" s="220"/>
      <c r="Z115" s="220"/>
    </row>
    <row r="116" spans="1:26" s="5" customFormat="1" ht="32.85" customHeight="1" thickBot="1" x14ac:dyDescent="0.25">
      <c r="A116" s="54" t="s">
        <v>259</v>
      </c>
      <c r="B116" s="178" t="s">
        <v>314</v>
      </c>
      <c r="C116" s="26" t="s">
        <v>4</v>
      </c>
      <c r="D116" s="27" t="s">
        <v>0</v>
      </c>
      <c r="E116" s="27" t="s">
        <v>81</v>
      </c>
      <c r="F116" s="27" t="s">
        <v>269</v>
      </c>
      <c r="G116" s="27" t="s">
        <v>4</v>
      </c>
      <c r="H116" s="27" t="s">
        <v>5</v>
      </c>
      <c r="I116" s="27" t="s">
        <v>6</v>
      </c>
      <c r="J116" s="28" t="s">
        <v>45</v>
      </c>
      <c r="K116" s="15">
        <f t="shared" ref="K116:K117" si="5">K117</f>
        <v>64.900000000000006</v>
      </c>
      <c r="L116" s="238"/>
      <c r="M116" s="220"/>
      <c r="N116" s="220"/>
      <c r="O116" s="220"/>
      <c r="P116" s="220"/>
      <c r="Q116" s="220"/>
      <c r="R116" s="220"/>
      <c r="S116" s="220"/>
      <c r="T116" s="220"/>
      <c r="U116" s="220"/>
      <c r="V116" s="220"/>
      <c r="W116" s="220"/>
      <c r="X116" s="220"/>
      <c r="Y116" s="220"/>
      <c r="Z116" s="220"/>
    </row>
    <row r="117" spans="1:26" s="5" customFormat="1" ht="45.75" customHeight="1" x14ac:dyDescent="0.2">
      <c r="A117" s="261" t="s">
        <v>392</v>
      </c>
      <c r="B117" s="179" t="s">
        <v>313</v>
      </c>
      <c r="C117" s="37" t="s">
        <v>4</v>
      </c>
      <c r="D117" s="18" t="s">
        <v>0</v>
      </c>
      <c r="E117" s="18" t="s">
        <v>81</v>
      </c>
      <c r="F117" s="18" t="s">
        <v>269</v>
      </c>
      <c r="G117" s="18" t="s">
        <v>16</v>
      </c>
      <c r="H117" s="18" t="s">
        <v>32</v>
      </c>
      <c r="I117" s="18" t="s">
        <v>6</v>
      </c>
      <c r="J117" s="18" t="s">
        <v>45</v>
      </c>
      <c r="K117" s="23">
        <f t="shared" si="5"/>
        <v>64.900000000000006</v>
      </c>
      <c r="L117" s="238"/>
      <c r="M117" s="220"/>
      <c r="N117" s="220"/>
      <c r="O117" s="220"/>
      <c r="P117" s="220"/>
      <c r="Q117" s="220"/>
      <c r="R117" s="220"/>
      <c r="S117" s="220"/>
      <c r="T117" s="220"/>
      <c r="U117" s="220"/>
      <c r="V117" s="220"/>
      <c r="W117" s="220"/>
      <c r="X117" s="220"/>
      <c r="Y117" s="220"/>
      <c r="Z117" s="220"/>
    </row>
    <row r="118" spans="1:26" s="5" customFormat="1" ht="63.2" customHeight="1" thickBot="1" x14ac:dyDescent="0.25">
      <c r="A118" s="260"/>
      <c r="B118" s="180" t="s">
        <v>312</v>
      </c>
      <c r="C118" s="24" t="s">
        <v>175</v>
      </c>
      <c r="D118" s="52" t="s">
        <v>0</v>
      </c>
      <c r="E118" s="52" t="s">
        <v>81</v>
      </c>
      <c r="F118" s="52" t="s">
        <v>269</v>
      </c>
      <c r="G118" s="52" t="s">
        <v>215</v>
      </c>
      <c r="H118" s="52" t="s">
        <v>32</v>
      </c>
      <c r="I118" s="52" t="s">
        <v>6</v>
      </c>
      <c r="J118" s="52" t="s">
        <v>45</v>
      </c>
      <c r="K118" s="76">
        <v>64.900000000000006</v>
      </c>
      <c r="L118" s="238"/>
      <c r="M118" s="220"/>
      <c r="N118" s="220"/>
      <c r="O118" s="220"/>
      <c r="P118" s="220"/>
      <c r="Q118" s="220"/>
      <c r="R118" s="220"/>
      <c r="S118" s="220"/>
      <c r="T118" s="220"/>
      <c r="U118" s="220"/>
      <c r="V118" s="220"/>
      <c r="W118" s="220"/>
      <c r="X118" s="220"/>
      <c r="Y118" s="220"/>
      <c r="Z118" s="220"/>
    </row>
    <row r="119" spans="1:26" s="4" customFormat="1" ht="110.25" customHeight="1" thickBot="1" x14ac:dyDescent="0.25">
      <c r="A119" s="54" t="s">
        <v>270</v>
      </c>
      <c r="B119" s="178" t="s">
        <v>390</v>
      </c>
      <c r="C119" s="26" t="s">
        <v>4</v>
      </c>
      <c r="D119" s="27" t="s">
        <v>0</v>
      </c>
      <c r="E119" s="27" t="s">
        <v>81</v>
      </c>
      <c r="F119" s="27" t="s">
        <v>86</v>
      </c>
      <c r="G119" s="27" t="s">
        <v>4</v>
      </c>
      <c r="H119" s="27" t="s">
        <v>5</v>
      </c>
      <c r="I119" s="27" t="s">
        <v>6</v>
      </c>
      <c r="J119" s="28" t="s">
        <v>45</v>
      </c>
      <c r="K119" s="15">
        <f>K120+K125+K128+K132+K123+K136</f>
        <v>2345.6000000000004</v>
      </c>
      <c r="L119" s="237"/>
      <c r="M119" s="219"/>
      <c r="N119" s="219"/>
      <c r="O119" s="219"/>
      <c r="P119" s="219"/>
      <c r="Q119" s="219"/>
      <c r="R119" s="219"/>
      <c r="S119" s="219"/>
      <c r="T119" s="219"/>
      <c r="U119" s="219"/>
      <c r="V119" s="219"/>
      <c r="W119" s="219"/>
      <c r="X119" s="219"/>
      <c r="Y119" s="219"/>
      <c r="Z119" s="219"/>
    </row>
    <row r="120" spans="1:26" s="4" customFormat="1" ht="44.45" customHeight="1" x14ac:dyDescent="0.2">
      <c r="A120" s="261" t="s">
        <v>271</v>
      </c>
      <c r="B120" s="179" t="s">
        <v>206</v>
      </c>
      <c r="C120" s="37" t="s">
        <v>4</v>
      </c>
      <c r="D120" s="18" t="s">
        <v>0</v>
      </c>
      <c r="E120" s="18" t="s">
        <v>81</v>
      </c>
      <c r="F120" s="18" t="s">
        <v>86</v>
      </c>
      <c r="G120" s="18" t="s">
        <v>13</v>
      </c>
      <c r="H120" s="18" t="s">
        <v>8</v>
      </c>
      <c r="I120" s="18" t="s">
        <v>6</v>
      </c>
      <c r="J120" s="18" t="s">
        <v>45</v>
      </c>
      <c r="K120" s="23">
        <f>K121+K122</f>
        <v>502</v>
      </c>
      <c r="L120" s="237"/>
      <c r="M120" s="219"/>
      <c r="N120" s="219"/>
      <c r="O120" s="219"/>
      <c r="P120" s="219"/>
      <c r="Q120" s="219"/>
      <c r="R120" s="219"/>
      <c r="S120" s="219"/>
      <c r="T120" s="219"/>
      <c r="U120" s="219"/>
      <c r="V120" s="219"/>
      <c r="W120" s="219"/>
      <c r="X120" s="219"/>
      <c r="Y120" s="219"/>
      <c r="Z120" s="219"/>
    </row>
    <row r="121" spans="1:26" s="6" customFormat="1" ht="44.45" customHeight="1" x14ac:dyDescent="0.2">
      <c r="A121" s="252"/>
      <c r="B121" s="180" t="s">
        <v>206</v>
      </c>
      <c r="C121" s="24" t="s">
        <v>178</v>
      </c>
      <c r="D121" s="52" t="s">
        <v>0</v>
      </c>
      <c r="E121" s="52" t="s">
        <v>81</v>
      </c>
      <c r="F121" s="52" t="s">
        <v>86</v>
      </c>
      <c r="G121" s="52" t="s">
        <v>13</v>
      </c>
      <c r="H121" s="52" t="s">
        <v>8</v>
      </c>
      <c r="I121" s="52" t="s">
        <v>6</v>
      </c>
      <c r="J121" s="52" t="s">
        <v>45</v>
      </c>
      <c r="K121" s="76">
        <v>70</v>
      </c>
      <c r="L121" s="239"/>
      <c r="M121" s="221"/>
      <c r="N121" s="221"/>
      <c r="O121" s="221"/>
      <c r="P121" s="221"/>
      <c r="Q121" s="221"/>
      <c r="R121" s="221"/>
      <c r="S121" s="221"/>
      <c r="T121" s="221"/>
      <c r="U121" s="221"/>
      <c r="V121" s="221"/>
      <c r="W121" s="221"/>
      <c r="X121" s="221"/>
      <c r="Y121" s="221"/>
      <c r="Z121" s="221"/>
    </row>
    <row r="122" spans="1:26" s="6" customFormat="1" ht="44.45" customHeight="1" x14ac:dyDescent="0.2">
      <c r="A122" s="262"/>
      <c r="B122" s="180" t="s">
        <v>206</v>
      </c>
      <c r="C122" s="24" t="s">
        <v>190</v>
      </c>
      <c r="D122" s="52" t="s">
        <v>0</v>
      </c>
      <c r="E122" s="52" t="s">
        <v>81</v>
      </c>
      <c r="F122" s="52" t="s">
        <v>86</v>
      </c>
      <c r="G122" s="52" t="s">
        <v>13</v>
      </c>
      <c r="H122" s="52" t="s">
        <v>8</v>
      </c>
      <c r="I122" s="52" t="s">
        <v>6</v>
      </c>
      <c r="J122" s="52" t="s">
        <v>45</v>
      </c>
      <c r="K122" s="76">
        <v>432</v>
      </c>
      <c r="L122" s="239"/>
      <c r="M122" s="221"/>
      <c r="N122" s="221"/>
      <c r="O122" s="221"/>
      <c r="P122" s="221"/>
      <c r="Q122" s="221"/>
      <c r="R122" s="221"/>
      <c r="S122" s="221"/>
      <c r="T122" s="221"/>
      <c r="U122" s="221"/>
      <c r="V122" s="221"/>
      <c r="W122" s="221"/>
      <c r="X122" s="221"/>
      <c r="Y122" s="221"/>
      <c r="Z122" s="221"/>
    </row>
    <row r="123" spans="1:26" s="6" customFormat="1" ht="44.45" customHeight="1" x14ac:dyDescent="0.2">
      <c r="A123" s="120" t="s">
        <v>272</v>
      </c>
      <c r="B123" s="179" t="s">
        <v>343</v>
      </c>
      <c r="C123" s="35" t="s">
        <v>4</v>
      </c>
      <c r="D123" s="20" t="s">
        <v>0</v>
      </c>
      <c r="E123" s="20" t="s">
        <v>81</v>
      </c>
      <c r="F123" s="20" t="s">
        <v>86</v>
      </c>
      <c r="G123" s="20" t="s">
        <v>14</v>
      </c>
      <c r="H123" s="20" t="s">
        <v>8</v>
      </c>
      <c r="I123" s="20" t="s">
        <v>6</v>
      </c>
      <c r="J123" s="20" t="s">
        <v>45</v>
      </c>
      <c r="K123" s="23">
        <f>K124</f>
        <v>15.9</v>
      </c>
      <c r="L123" s="239"/>
      <c r="M123" s="221"/>
      <c r="N123" s="221"/>
      <c r="O123" s="221"/>
      <c r="P123" s="221"/>
      <c r="Q123" s="221"/>
      <c r="R123" s="221"/>
      <c r="S123" s="221"/>
      <c r="T123" s="221"/>
      <c r="U123" s="221"/>
      <c r="V123" s="221"/>
      <c r="W123" s="221"/>
      <c r="X123" s="221"/>
      <c r="Y123" s="221"/>
      <c r="Z123" s="221"/>
    </row>
    <row r="124" spans="1:26" s="6" customFormat="1" ht="44.45" customHeight="1" x14ac:dyDescent="0.2">
      <c r="A124" s="97"/>
      <c r="B124" s="180" t="s">
        <v>343</v>
      </c>
      <c r="C124" s="38" t="s">
        <v>178</v>
      </c>
      <c r="D124" s="61" t="s">
        <v>0</v>
      </c>
      <c r="E124" s="61" t="s">
        <v>81</v>
      </c>
      <c r="F124" s="61" t="s">
        <v>86</v>
      </c>
      <c r="G124" s="61" t="s">
        <v>14</v>
      </c>
      <c r="H124" s="61" t="s">
        <v>8</v>
      </c>
      <c r="I124" s="61" t="s">
        <v>6</v>
      </c>
      <c r="J124" s="61" t="s">
        <v>45</v>
      </c>
      <c r="K124" s="76">
        <v>15.9</v>
      </c>
      <c r="L124" s="239"/>
      <c r="M124" s="221"/>
      <c r="N124" s="221"/>
      <c r="O124" s="221"/>
      <c r="P124" s="221"/>
      <c r="Q124" s="221"/>
      <c r="R124" s="221"/>
      <c r="S124" s="221"/>
      <c r="T124" s="221"/>
      <c r="U124" s="221"/>
      <c r="V124" s="221"/>
      <c r="W124" s="221"/>
      <c r="X124" s="221"/>
      <c r="Y124" s="221"/>
      <c r="Z124" s="221"/>
    </row>
    <row r="125" spans="1:26" s="4" customFormat="1" ht="41.45" customHeight="1" x14ac:dyDescent="0.2">
      <c r="A125" s="259" t="s">
        <v>273</v>
      </c>
      <c r="B125" s="179" t="s">
        <v>207</v>
      </c>
      <c r="C125" s="35" t="s">
        <v>4</v>
      </c>
      <c r="D125" s="20" t="s">
        <v>0</v>
      </c>
      <c r="E125" s="20" t="s">
        <v>81</v>
      </c>
      <c r="F125" s="20" t="s">
        <v>86</v>
      </c>
      <c r="G125" s="20" t="s">
        <v>15</v>
      </c>
      <c r="H125" s="20" t="s">
        <v>8</v>
      </c>
      <c r="I125" s="20" t="s">
        <v>6</v>
      </c>
      <c r="J125" s="20" t="s">
        <v>45</v>
      </c>
      <c r="K125" s="23">
        <f>K126+K127</f>
        <v>47.7</v>
      </c>
      <c r="L125" s="237"/>
      <c r="M125" s="219"/>
      <c r="N125" s="219"/>
      <c r="O125" s="219"/>
      <c r="P125" s="219"/>
      <c r="Q125" s="219"/>
      <c r="R125" s="219"/>
      <c r="S125" s="219"/>
      <c r="T125" s="219"/>
      <c r="U125" s="219"/>
      <c r="V125" s="219"/>
      <c r="W125" s="219"/>
      <c r="X125" s="219"/>
      <c r="Y125" s="219"/>
      <c r="Z125" s="219"/>
    </row>
    <row r="126" spans="1:26" s="4" customFormat="1" ht="41.45" customHeight="1" x14ac:dyDescent="0.2">
      <c r="A126" s="252"/>
      <c r="B126" s="180" t="s">
        <v>207</v>
      </c>
      <c r="C126" s="38" t="s">
        <v>179</v>
      </c>
      <c r="D126" s="61" t="s">
        <v>0</v>
      </c>
      <c r="E126" s="61" t="s">
        <v>81</v>
      </c>
      <c r="F126" s="61" t="s">
        <v>86</v>
      </c>
      <c r="G126" s="61" t="s">
        <v>15</v>
      </c>
      <c r="H126" s="61" t="s">
        <v>8</v>
      </c>
      <c r="I126" s="61" t="s">
        <v>6</v>
      </c>
      <c r="J126" s="61" t="s">
        <v>45</v>
      </c>
      <c r="K126" s="76">
        <v>31.2</v>
      </c>
      <c r="L126" s="237"/>
      <c r="M126" s="219"/>
      <c r="N126" s="219"/>
      <c r="O126" s="219"/>
      <c r="P126" s="219"/>
      <c r="Q126" s="219"/>
      <c r="R126" s="219"/>
      <c r="S126" s="219"/>
      <c r="T126" s="219"/>
      <c r="U126" s="219"/>
      <c r="V126" s="219"/>
      <c r="W126" s="219"/>
      <c r="X126" s="219"/>
      <c r="Y126" s="219"/>
      <c r="Z126" s="219"/>
    </row>
    <row r="127" spans="1:26" s="4" customFormat="1" ht="41.45" customHeight="1" x14ac:dyDescent="0.2">
      <c r="A127" s="262"/>
      <c r="B127" s="180" t="s">
        <v>207</v>
      </c>
      <c r="C127" s="38" t="s">
        <v>177</v>
      </c>
      <c r="D127" s="61" t="s">
        <v>0</v>
      </c>
      <c r="E127" s="61" t="s">
        <v>81</v>
      </c>
      <c r="F127" s="61" t="s">
        <v>86</v>
      </c>
      <c r="G127" s="61" t="s">
        <v>15</v>
      </c>
      <c r="H127" s="61" t="s">
        <v>8</v>
      </c>
      <c r="I127" s="61" t="s">
        <v>6</v>
      </c>
      <c r="J127" s="61" t="s">
        <v>45</v>
      </c>
      <c r="K127" s="76">
        <v>16.5</v>
      </c>
      <c r="L127" s="237"/>
      <c r="M127" s="219"/>
      <c r="N127" s="219"/>
      <c r="O127" s="219"/>
      <c r="P127" s="219"/>
      <c r="Q127" s="219"/>
      <c r="R127" s="219"/>
      <c r="S127" s="219"/>
      <c r="T127" s="219"/>
      <c r="U127" s="219"/>
      <c r="V127" s="219"/>
      <c r="W127" s="219"/>
      <c r="X127" s="219"/>
      <c r="Y127" s="219"/>
      <c r="Z127" s="219"/>
    </row>
    <row r="128" spans="1:26" s="4" customFormat="1" ht="40.5" customHeight="1" x14ac:dyDescent="0.2">
      <c r="A128" s="259" t="s">
        <v>274</v>
      </c>
      <c r="B128" s="179" t="s">
        <v>124</v>
      </c>
      <c r="C128" s="35" t="s">
        <v>4</v>
      </c>
      <c r="D128" s="20" t="s">
        <v>0</v>
      </c>
      <c r="E128" s="20" t="s">
        <v>81</v>
      </c>
      <c r="F128" s="20" t="s">
        <v>86</v>
      </c>
      <c r="G128" s="20" t="s">
        <v>17</v>
      </c>
      <c r="H128" s="20" t="s">
        <v>8</v>
      </c>
      <c r="I128" s="20" t="s">
        <v>6</v>
      </c>
      <c r="J128" s="20" t="s">
        <v>45</v>
      </c>
      <c r="K128" s="21">
        <f>K129+K130+K131</f>
        <v>147.5</v>
      </c>
      <c r="L128" s="237"/>
      <c r="M128" s="219"/>
      <c r="N128" s="219"/>
      <c r="O128" s="219"/>
      <c r="P128" s="219"/>
      <c r="Q128" s="219"/>
      <c r="R128" s="219"/>
      <c r="S128" s="219"/>
      <c r="T128" s="219"/>
      <c r="U128" s="219"/>
      <c r="V128" s="219"/>
      <c r="W128" s="219"/>
      <c r="X128" s="219"/>
      <c r="Y128" s="219"/>
      <c r="Z128" s="219"/>
    </row>
    <row r="129" spans="1:26" s="6" customFormat="1" ht="40.5" customHeight="1" x14ac:dyDescent="0.2">
      <c r="A129" s="252"/>
      <c r="B129" s="180" t="s">
        <v>124</v>
      </c>
      <c r="C129" s="38" t="s">
        <v>178</v>
      </c>
      <c r="D129" s="61" t="s">
        <v>0</v>
      </c>
      <c r="E129" s="61" t="s">
        <v>81</v>
      </c>
      <c r="F129" s="61" t="s">
        <v>86</v>
      </c>
      <c r="G129" s="61" t="s">
        <v>17</v>
      </c>
      <c r="H129" s="61" t="s">
        <v>8</v>
      </c>
      <c r="I129" s="61" t="s">
        <v>6</v>
      </c>
      <c r="J129" s="61" t="s">
        <v>45</v>
      </c>
      <c r="K129" s="72">
        <v>143</v>
      </c>
      <c r="L129" s="239"/>
      <c r="M129" s="221"/>
      <c r="N129" s="221"/>
      <c r="O129" s="221"/>
      <c r="P129" s="221"/>
      <c r="Q129" s="221"/>
      <c r="R129" s="221"/>
      <c r="S129" s="221"/>
      <c r="T129" s="221"/>
      <c r="U129" s="221"/>
      <c r="V129" s="221"/>
      <c r="W129" s="221"/>
      <c r="X129" s="221"/>
      <c r="Y129" s="221"/>
      <c r="Z129" s="221"/>
    </row>
    <row r="130" spans="1:26" s="6" customFormat="1" ht="40.5" customHeight="1" x14ac:dyDescent="0.2">
      <c r="A130" s="252"/>
      <c r="B130" s="180" t="s">
        <v>124</v>
      </c>
      <c r="C130" s="38" t="s">
        <v>184</v>
      </c>
      <c r="D130" s="61" t="s">
        <v>0</v>
      </c>
      <c r="E130" s="61" t="s">
        <v>81</v>
      </c>
      <c r="F130" s="61" t="s">
        <v>86</v>
      </c>
      <c r="G130" s="61" t="s">
        <v>17</v>
      </c>
      <c r="H130" s="61" t="s">
        <v>8</v>
      </c>
      <c r="I130" s="61" t="s">
        <v>6</v>
      </c>
      <c r="J130" s="61" t="s">
        <v>45</v>
      </c>
      <c r="K130" s="72">
        <v>-8.5</v>
      </c>
      <c r="L130" s="239"/>
      <c r="M130" s="221"/>
      <c r="N130" s="221"/>
      <c r="O130" s="221"/>
      <c r="P130" s="221"/>
      <c r="Q130" s="221"/>
      <c r="R130" s="221"/>
      <c r="S130" s="221"/>
      <c r="T130" s="221"/>
      <c r="U130" s="221"/>
      <c r="V130" s="221"/>
      <c r="W130" s="221"/>
      <c r="X130" s="221"/>
      <c r="Y130" s="221"/>
      <c r="Z130" s="221"/>
    </row>
    <row r="131" spans="1:26" s="6" customFormat="1" ht="40.5" customHeight="1" x14ac:dyDescent="0.2">
      <c r="A131" s="262"/>
      <c r="B131" s="180" t="s">
        <v>124</v>
      </c>
      <c r="C131" s="38" t="s">
        <v>164</v>
      </c>
      <c r="D131" s="61" t="s">
        <v>0</v>
      </c>
      <c r="E131" s="61" t="s">
        <v>81</v>
      </c>
      <c r="F131" s="61" t="s">
        <v>86</v>
      </c>
      <c r="G131" s="61" t="s">
        <v>17</v>
      </c>
      <c r="H131" s="61" t="s">
        <v>8</v>
      </c>
      <c r="I131" s="61" t="s">
        <v>6</v>
      </c>
      <c r="J131" s="61" t="s">
        <v>45</v>
      </c>
      <c r="K131" s="72">
        <v>13</v>
      </c>
      <c r="L131" s="239"/>
      <c r="M131" s="221"/>
      <c r="N131" s="221"/>
      <c r="O131" s="221"/>
      <c r="P131" s="221"/>
      <c r="Q131" s="221"/>
      <c r="R131" s="221"/>
      <c r="S131" s="221"/>
      <c r="T131" s="221"/>
      <c r="U131" s="221"/>
      <c r="V131" s="221"/>
      <c r="W131" s="221"/>
      <c r="X131" s="221"/>
      <c r="Y131" s="221"/>
      <c r="Z131" s="221"/>
    </row>
    <row r="132" spans="1:26" s="4" customFormat="1" ht="28.5" customHeight="1" x14ac:dyDescent="0.2">
      <c r="A132" s="259" t="s">
        <v>275</v>
      </c>
      <c r="B132" s="181" t="s">
        <v>87</v>
      </c>
      <c r="C132" s="35" t="s">
        <v>4</v>
      </c>
      <c r="D132" s="20" t="s">
        <v>0</v>
      </c>
      <c r="E132" s="20" t="s">
        <v>81</v>
      </c>
      <c r="F132" s="20" t="s">
        <v>86</v>
      </c>
      <c r="G132" s="20" t="s">
        <v>18</v>
      </c>
      <c r="H132" s="20" t="s">
        <v>8</v>
      </c>
      <c r="I132" s="20" t="s">
        <v>6</v>
      </c>
      <c r="J132" s="20" t="s">
        <v>45</v>
      </c>
      <c r="K132" s="21">
        <f>K133+K134+K135</f>
        <v>1622.1</v>
      </c>
      <c r="L132" s="237"/>
      <c r="M132" s="219"/>
      <c r="N132" s="219"/>
      <c r="O132" s="219"/>
      <c r="P132" s="219"/>
      <c r="Q132" s="219"/>
      <c r="R132" s="219"/>
      <c r="S132" s="219"/>
      <c r="T132" s="219"/>
      <c r="U132" s="219"/>
      <c r="V132" s="219"/>
      <c r="W132" s="219"/>
      <c r="X132" s="219"/>
      <c r="Y132" s="219"/>
      <c r="Z132" s="219"/>
    </row>
    <row r="133" spans="1:26" s="6" customFormat="1" ht="35.1" customHeight="1" x14ac:dyDescent="0.2">
      <c r="A133" s="252"/>
      <c r="B133" s="182" t="s">
        <v>87</v>
      </c>
      <c r="C133" s="38" t="s">
        <v>178</v>
      </c>
      <c r="D133" s="61" t="s">
        <v>0</v>
      </c>
      <c r="E133" s="61" t="s">
        <v>81</v>
      </c>
      <c r="F133" s="61" t="s">
        <v>86</v>
      </c>
      <c r="G133" s="61" t="s">
        <v>18</v>
      </c>
      <c r="H133" s="61" t="s">
        <v>8</v>
      </c>
      <c r="I133" s="61" t="s">
        <v>6</v>
      </c>
      <c r="J133" s="61" t="s">
        <v>45</v>
      </c>
      <c r="K133" s="76">
        <v>155</v>
      </c>
      <c r="L133" s="239"/>
      <c r="M133" s="221"/>
      <c r="N133" s="221"/>
      <c r="O133" s="221"/>
      <c r="P133" s="221"/>
      <c r="Q133" s="221"/>
      <c r="R133" s="221"/>
      <c r="S133" s="221"/>
      <c r="T133" s="221"/>
      <c r="U133" s="221"/>
      <c r="V133" s="221"/>
      <c r="W133" s="221"/>
      <c r="X133" s="221"/>
      <c r="Y133" s="221"/>
      <c r="Z133" s="221"/>
    </row>
    <row r="134" spans="1:26" s="6" customFormat="1" ht="31.9" customHeight="1" x14ac:dyDescent="0.2">
      <c r="A134" s="252"/>
      <c r="B134" s="182" t="s">
        <v>87</v>
      </c>
      <c r="C134" s="38" t="s">
        <v>180</v>
      </c>
      <c r="D134" s="61" t="s">
        <v>0</v>
      </c>
      <c r="E134" s="61" t="s">
        <v>81</v>
      </c>
      <c r="F134" s="61" t="s">
        <v>86</v>
      </c>
      <c r="G134" s="61" t="s">
        <v>18</v>
      </c>
      <c r="H134" s="61" t="s">
        <v>8</v>
      </c>
      <c r="I134" s="61" t="s">
        <v>6</v>
      </c>
      <c r="J134" s="61" t="s">
        <v>45</v>
      </c>
      <c r="K134" s="76">
        <v>746.3</v>
      </c>
      <c r="L134" s="239"/>
      <c r="M134" s="221"/>
      <c r="N134" s="221"/>
      <c r="O134" s="221"/>
      <c r="P134" s="221"/>
      <c r="Q134" s="221"/>
      <c r="R134" s="221"/>
      <c r="S134" s="221"/>
      <c r="T134" s="221"/>
      <c r="U134" s="221"/>
      <c r="V134" s="221"/>
      <c r="W134" s="221"/>
      <c r="X134" s="221"/>
      <c r="Y134" s="221"/>
      <c r="Z134" s="221"/>
    </row>
    <row r="135" spans="1:26" s="6" customFormat="1" ht="28.5" customHeight="1" x14ac:dyDescent="0.2">
      <c r="A135" s="262"/>
      <c r="B135" s="182" t="s">
        <v>87</v>
      </c>
      <c r="C135" s="38" t="s">
        <v>181</v>
      </c>
      <c r="D135" s="61" t="s">
        <v>0</v>
      </c>
      <c r="E135" s="61" t="s">
        <v>81</v>
      </c>
      <c r="F135" s="61" t="s">
        <v>86</v>
      </c>
      <c r="G135" s="61" t="s">
        <v>18</v>
      </c>
      <c r="H135" s="61" t="s">
        <v>8</v>
      </c>
      <c r="I135" s="61" t="s">
        <v>6</v>
      </c>
      <c r="J135" s="61" t="s">
        <v>45</v>
      </c>
      <c r="K135" s="76">
        <v>720.8</v>
      </c>
      <c r="L135" s="239"/>
      <c r="M135" s="221"/>
      <c r="N135" s="221"/>
      <c r="O135" s="221"/>
      <c r="P135" s="221"/>
      <c r="Q135" s="221"/>
      <c r="R135" s="221"/>
      <c r="S135" s="221"/>
      <c r="T135" s="221"/>
      <c r="U135" s="221"/>
      <c r="V135" s="221"/>
      <c r="W135" s="221"/>
      <c r="X135" s="221"/>
      <c r="Y135" s="221"/>
      <c r="Z135" s="221"/>
    </row>
    <row r="136" spans="1:26" s="4" customFormat="1" ht="32.65" customHeight="1" x14ac:dyDescent="0.2">
      <c r="A136" s="120" t="s">
        <v>328</v>
      </c>
      <c r="B136" s="179" t="s">
        <v>325</v>
      </c>
      <c r="C136" s="35" t="s">
        <v>4</v>
      </c>
      <c r="D136" s="20" t="s">
        <v>0</v>
      </c>
      <c r="E136" s="20" t="s">
        <v>81</v>
      </c>
      <c r="F136" s="20" t="s">
        <v>86</v>
      </c>
      <c r="G136" s="20" t="s">
        <v>143</v>
      </c>
      <c r="H136" s="20" t="s">
        <v>5</v>
      </c>
      <c r="I136" s="20" t="s">
        <v>6</v>
      </c>
      <c r="J136" s="20" t="s">
        <v>45</v>
      </c>
      <c r="K136" s="23">
        <f>K137</f>
        <v>10.4</v>
      </c>
      <c r="L136" s="237"/>
      <c r="M136" s="219"/>
      <c r="N136" s="219"/>
      <c r="O136" s="219"/>
      <c r="P136" s="219"/>
      <c r="Q136" s="219"/>
      <c r="R136" s="219"/>
      <c r="S136" s="219"/>
      <c r="T136" s="219"/>
      <c r="U136" s="219"/>
      <c r="V136" s="219"/>
      <c r="W136" s="219"/>
      <c r="X136" s="219"/>
      <c r="Y136" s="219"/>
      <c r="Z136" s="219"/>
    </row>
    <row r="137" spans="1:26" s="6" customFormat="1" ht="48.4" customHeight="1" thickBot="1" x14ac:dyDescent="0.25">
      <c r="A137" s="120"/>
      <c r="B137" s="183" t="s">
        <v>326</v>
      </c>
      <c r="C137" s="38" t="s">
        <v>164</v>
      </c>
      <c r="D137" s="184" t="s">
        <v>0</v>
      </c>
      <c r="E137" s="184" t="s">
        <v>81</v>
      </c>
      <c r="F137" s="184" t="s">
        <v>86</v>
      </c>
      <c r="G137" s="184" t="s">
        <v>327</v>
      </c>
      <c r="H137" s="184" t="s">
        <v>32</v>
      </c>
      <c r="I137" s="184" t="s">
        <v>6</v>
      </c>
      <c r="J137" s="184" t="s">
        <v>45</v>
      </c>
      <c r="K137" s="76">
        <v>10.4</v>
      </c>
      <c r="L137" s="239"/>
      <c r="M137" s="221"/>
      <c r="N137" s="221"/>
      <c r="O137" s="221"/>
      <c r="P137" s="221"/>
      <c r="Q137" s="221"/>
      <c r="R137" s="221"/>
      <c r="S137" s="221"/>
      <c r="T137" s="221"/>
      <c r="U137" s="221"/>
      <c r="V137" s="221"/>
      <c r="W137" s="221"/>
      <c r="X137" s="221"/>
      <c r="Y137" s="221"/>
      <c r="Z137" s="221"/>
    </row>
    <row r="138" spans="1:26" s="4" customFormat="1" ht="62.1" customHeight="1" x14ac:dyDescent="0.2">
      <c r="A138" s="105" t="s">
        <v>279</v>
      </c>
      <c r="B138" s="164" t="s">
        <v>88</v>
      </c>
      <c r="C138" s="34" t="s">
        <v>4</v>
      </c>
      <c r="D138" s="30" t="s">
        <v>0</v>
      </c>
      <c r="E138" s="30" t="s">
        <v>81</v>
      </c>
      <c r="F138" s="30" t="s">
        <v>89</v>
      </c>
      <c r="G138" s="30" t="s">
        <v>4</v>
      </c>
      <c r="H138" s="30" t="s">
        <v>8</v>
      </c>
      <c r="I138" s="30" t="s">
        <v>6</v>
      </c>
      <c r="J138" s="30" t="s">
        <v>45</v>
      </c>
      <c r="K138" s="16">
        <f>K139+K140</f>
        <v>2512.6</v>
      </c>
      <c r="L138" s="237"/>
      <c r="M138" s="219"/>
      <c r="N138" s="219"/>
      <c r="O138" s="219"/>
      <c r="P138" s="219"/>
      <c r="Q138" s="219"/>
      <c r="R138" s="219"/>
      <c r="S138" s="219"/>
      <c r="T138" s="219"/>
      <c r="U138" s="219"/>
      <c r="V138" s="219"/>
      <c r="W138" s="219"/>
      <c r="X138" s="219"/>
      <c r="Y138" s="219"/>
      <c r="Z138" s="219"/>
    </row>
    <row r="139" spans="1:26" ht="60.4" customHeight="1" x14ac:dyDescent="0.2">
      <c r="A139" s="244"/>
      <c r="B139" s="176" t="s">
        <v>88</v>
      </c>
      <c r="C139" s="35" t="s">
        <v>164</v>
      </c>
      <c r="D139" s="20" t="s">
        <v>0</v>
      </c>
      <c r="E139" s="20" t="s">
        <v>81</v>
      </c>
      <c r="F139" s="20" t="s">
        <v>89</v>
      </c>
      <c r="G139" s="20" t="s">
        <v>4</v>
      </c>
      <c r="H139" s="20" t="s">
        <v>8</v>
      </c>
      <c r="I139" s="20" t="s">
        <v>6</v>
      </c>
      <c r="J139" s="20" t="s">
        <v>45</v>
      </c>
      <c r="K139" s="21">
        <v>2503.6</v>
      </c>
    </row>
    <row r="140" spans="1:26" ht="60.4" customHeight="1" thickBot="1" x14ac:dyDescent="0.25">
      <c r="A140" s="110"/>
      <c r="B140" s="176" t="s">
        <v>88</v>
      </c>
      <c r="C140" s="35" t="s">
        <v>176</v>
      </c>
      <c r="D140" s="20" t="s">
        <v>0</v>
      </c>
      <c r="E140" s="20" t="s">
        <v>81</v>
      </c>
      <c r="F140" s="20" t="s">
        <v>89</v>
      </c>
      <c r="G140" s="20" t="s">
        <v>4</v>
      </c>
      <c r="H140" s="20" t="s">
        <v>8</v>
      </c>
      <c r="I140" s="20" t="s">
        <v>6</v>
      </c>
      <c r="J140" s="20" t="s">
        <v>45</v>
      </c>
      <c r="K140" s="108">
        <v>9</v>
      </c>
    </row>
    <row r="141" spans="1:26" s="4" customFormat="1" ht="38.85" customHeight="1" thickBot="1" x14ac:dyDescent="0.25">
      <c r="A141" s="54" t="s">
        <v>280</v>
      </c>
      <c r="B141" s="166" t="s">
        <v>208</v>
      </c>
      <c r="C141" s="26" t="s">
        <v>4</v>
      </c>
      <c r="D141" s="27" t="s">
        <v>0</v>
      </c>
      <c r="E141" s="27" t="s">
        <v>81</v>
      </c>
      <c r="F141" s="27" t="s">
        <v>90</v>
      </c>
      <c r="G141" s="27" t="s">
        <v>4</v>
      </c>
      <c r="H141" s="27" t="s">
        <v>8</v>
      </c>
      <c r="I141" s="27" t="s">
        <v>6</v>
      </c>
      <c r="J141" s="27" t="s">
        <v>45</v>
      </c>
      <c r="K141" s="15">
        <f>K142+K144</f>
        <v>8946</v>
      </c>
      <c r="L141" s="237"/>
      <c r="M141" s="219"/>
      <c r="N141" s="219"/>
      <c r="O141" s="219"/>
      <c r="P141" s="219"/>
      <c r="Q141" s="219"/>
      <c r="R141" s="219"/>
      <c r="S141" s="219"/>
      <c r="T141" s="219"/>
      <c r="U141" s="219"/>
      <c r="V141" s="219"/>
      <c r="W141" s="219"/>
      <c r="X141" s="219"/>
      <c r="Y141" s="219"/>
      <c r="Z141" s="219"/>
    </row>
    <row r="142" spans="1:26" ht="43.9" customHeight="1" x14ac:dyDescent="0.2">
      <c r="A142" s="261" t="s">
        <v>281</v>
      </c>
      <c r="B142" s="157" t="s">
        <v>209</v>
      </c>
      <c r="C142" s="46" t="s">
        <v>4</v>
      </c>
      <c r="D142" s="32" t="s">
        <v>0</v>
      </c>
      <c r="E142" s="32" t="s">
        <v>81</v>
      </c>
      <c r="F142" s="32" t="s">
        <v>90</v>
      </c>
      <c r="G142" s="32" t="s">
        <v>13</v>
      </c>
      <c r="H142" s="32" t="s">
        <v>8</v>
      </c>
      <c r="I142" s="32" t="s">
        <v>6</v>
      </c>
      <c r="J142" s="32" t="s">
        <v>45</v>
      </c>
      <c r="K142" s="22">
        <f>K143</f>
        <v>121</v>
      </c>
    </row>
    <row r="143" spans="1:26" s="5" customFormat="1" ht="64.150000000000006" customHeight="1" x14ac:dyDescent="0.2">
      <c r="A143" s="262"/>
      <c r="B143" s="175" t="s">
        <v>210</v>
      </c>
      <c r="C143" s="24" t="s">
        <v>176</v>
      </c>
      <c r="D143" s="52" t="s">
        <v>0</v>
      </c>
      <c r="E143" s="52" t="s">
        <v>81</v>
      </c>
      <c r="F143" s="52" t="s">
        <v>90</v>
      </c>
      <c r="G143" s="52" t="s">
        <v>212</v>
      </c>
      <c r="H143" s="52" t="s">
        <v>8</v>
      </c>
      <c r="I143" s="52" t="s">
        <v>6</v>
      </c>
      <c r="J143" s="52" t="s">
        <v>45</v>
      </c>
      <c r="K143" s="76">
        <v>121</v>
      </c>
      <c r="L143" s="238"/>
      <c r="M143" s="220"/>
      <c r="N143" s="220"/>
      <c r="O143" s="220"/>
      <c r="P143" s="220"/>
      <c r="Q143" s="220"/>
      <c r="R143" s="220"/>
      <c r="S143" s="220"/>
      <c r="T143" s="220"/>
      <c r="U143" s="220"/>
      <c r="V143" s="220"/>
      <c r="W143" s="220"/>
      <c r="X143" s="220"/>
      <c r="Y143" s="220"/>
      <c r="Z143" s="220"/>
    </row>
    <row r="144" spans="1:26" s="5" customFormat="1" ht="37.9" customHeight="1" x14ac:dyDescent="0.2">
      <c r="A144" s="252" t="s">
        <v>282</v>
      </c>
      <c r="B144" s="173" t="s">
        <v>211</v>
      </c>
      <c r="C144" s="37" t="s">
        <v>4</v>
      </c>
      <c r="D144" s="18" t="s">
        <v>0</v>
      </c>
      <c r="E144" s="18" t="s">
        <v>81</v>
      </c>
      <c r="F144" s="18" t="s">
        <v>90</v>
      </c>
      <c r="G144" s="18" t="s">
        <v>15</v>
      </c>
      <c r="H144" s="18" t="s">
        <v>8</v>
      </c>
      <c r="I144" s="18" t="s">
        <v>6</v>
      </c>
      <c r="J144" s="18" t="s">
        <v>45</v>
      </c>
      <c r="K144" s="23">
        <f>K145+K146</f>
        <v>8825</v>
      </c>
      <c r="L144" s="238"/>
      <c r="M144" s="220"/>
      <c r="N144" s="220"/>
      <c r="O144" s="220"/>
      <c r="P144" s="220"/>
      <c r="Q144" s="220"/>
      <c r="R144" s="220"/>
      <c r="S144" s="220"/>
      <c r="T144" s="220"/>
      <c r="U144" s="220"/>
      <c r="V144" s="220"/>
      <c r="W144" s="220"/>
      <c r="X144" s="220"/>
      <c r="Y144" s="220"/>
      <c r="Z144" s="220"/>
    </row>
    <row r="145" spans="1:26" s="5" customFormat="1" ht="37.9" customHeight="1" x14ac:dyDescent="0.2">
      <c r="A145" s="252"/>
      <c r="B145" s="175" t="s">
        <v>211</v>
      </c>
      <c r="C145" s="24" t="s">
        <v>184</v>
      </c>
      <c r="D145" s="52" t="s">
        <v>0</v>
      </c>
      <c r="E145" s="52" t="s">
        <v>81</v>
      </c>
      <c r="F145" s="52" t="s">
        <v>90</v>
      </c>
      <c r="G145" s="52" t="s">
        <v>15</v>
      </c>
      <c r="H145" s="52" t="s">
        <v>8</v>
      </c>
      <c r="I145" s="52" t="s">
        <v>6</v>
      </c>
      <c r="J145" s="52" t="s">
        <v>45</v>
      </c>
      <c r="K145" s="76">
        <v>2.5</v>
      </c>
      <c r="L145" s="238"/>
      <c r="M145" s="220"/>
      <c r="N145" s="220"/>
      <c r="O145" s="220"/>
      <c r="P145" s="220"/>
      <c r="Q145" s="220"/>
      <c r="R145" s="220"/>
      <c r="S145" s="220"/>
      <c r="T145" s="220"/>
      <c r="U145" s="220"/>
      <c r="V145" s="220"/>
      <c r="W145" s="220"/>
      <c r="X145" s="220"/>
      <c r="Y145" s="220"/>
      <c r="Z145" s="220"/>
    </row>
    <row r="146" spans="1:26" s="5" customFormat="1" ht="37.9" customHeight="1" thickBot="1" x14ac:dyDescent="0.25">
      <c r="A146" s="252"/>
      <c r="B146" s="175" t="s">
        <v>211</v>
      </c>
      <c r="C146" s="24" t="s">
        <v>176</v>
      </c>
      <c r="D146" s="52" t="s">
        <v>0</v>
      </c>
      <c r="E146" s="52" t="s">
        <v>81</v>
      </c>
      <c r="F146" s="52" t="s">
        <v>90</v>
      </c>
      <c r="G146" s="52" t="s">
        <v>15</v>
      </c>
      <c r="H146" s="52" t="s">
        <v>8</v>
      </c>
      <c r="I146" s="52" t="s">
        <v>6</v>
      </c>
      <c r="J146" s="52" t="s">
        <v>45</v>
      </c>
      <c r="K146" s="76">
        <v>8822.5</v>
      </c>
      <c r="L146" s="238"/>
      <c r="M146" s="220"/>
      <c r="N146" s="220"/>
      <c r="O146" s="220"/>
      <c r="P146" s="220"/>
      <c r="Q146" s="220"/>
      <c r="R146" s="220"/>
      <c r="S146" s="220"/>
      <c r="T146" s="220"/>
      <c r="U146" s="220"/>
      <c r="V146" s="220"/>
      <c r="W146" s="220"/>
      <c r="X146" s="220"/>
      <c r="Y146" s="220"/>
      <c r="Z146" s="220"/>
    </row>
    <row r="147" spans="1:26" s="4" customFormat="1" ht="65.099999999999994" customHeight="1" x14ac:dyDescent="0.2">
      <c r="A147" s="105" t="s">
        <v>283</v>
      </c>
      <c r="B147" s="164" t="s">
        <v>334</v>
      </c>
      <c r="C147" s="34" t="s">
        <v>4</v>
      </c>
      <c r="D147" s="30" t="s">
        <v>0</v>
      </c>
      <c r="E147" s="30" t="s">
        <v>81</v>
      </c>
      <c r="F147" s="30" t="s">
        <v>91</v>
      </c>
      <c r="G147" s="30" t="s">
        <v>4</v>
      </c>
      <c r="H147" s="30" t="s">
        <v>5</v>
      </c>
      <c r="I147" s="30" t="s">
        <v>6</v>
      </c>
      <c r="J147" s="30" t="s">
        <v>45</v>
      </c>
      <c r="K147" s="16">
        <f>K148</f>
        <v>188.8</v>
      </c>
      <c r="L147" s="237"/>
      <c r="M147" s="219"/>
      <c r="N147" s="219"/>
      <c r="O147" s="219"/>
      <c r="P147" s="219"/>
      <c r="Q147" s="219"/>
      <c r="R147" s="219"/>
      <c r="S147" s="219"/>
      <c r="T147" s="219"/>
      <c r="U147" s="219"/>
      <c r="V147" s="219"/>
      <c r="W147" s="219"/>
      <c r="X147" s="219"/>
      <c r="Y147" s="219"/>
      <c r="Z147" s="219"/>
    </row>
    <row r="148" spans="1:26" s="4" customFormat="1" ht="63.2" customHeight="1" x14ac:dyDescent="0.2">
      <c r="A148" s="120"/>
      <c r="B148" s="176" t="s">
        <v>335</v>
      </c>
      <c r="C148" s="35" t="s">
        <v>4</v>
      </c>
      <c r="D148" s="20" t="s">
        <v>0</v>
      </c>
      <c r="E148" s="20" t="s">
        <v>81</v>
      </c>
      <c r="F148" s="20" t="s">
        <v>91</v>
      </c>
      <c r="G148" s="20" t="s">
        <v>16</v>
      </c>
      <c r="H148" s="20" t="s">
        <v>32</v>
      </c>
      <c r="I148" s="20" t="s">
        <v>6</v>
      </c>
      <c r="J148" s="20" t="s">
        <v>45</v>
      </c>
      <c r="K148" s="21">
        <f>K149+K150+K151</f>
        <v>188.8</v>
      </c>
      <c r="L148" s="237"/>
      <c r="M148" s="219"/>
      <c r="N148" s="219"/>
      <c r="O148" s="219"/>
      <c r="P148" s="219"/>
      <c r="Q148" s="219"/>
      <c r="R148" s="219"/>
      <c r="S148" s="219"/>
      <c r="T148" s="219"/>
      <c r="U148" s="219"/>
      <c r="V148" s="219"/>
      <c r="W148" s="219"/>
      <c r="X148" s="219"/>
      <c r="Y148" s="219"/>
      <c r="Z148" s="219"/>
    </row>
    <row r="149" spans="1:26" s="4" customFormat="1" ht="63.2" customHeight="1" x14ac:dyDescent="0.2">
      <c r="A149" s="120"/>
      <c r="B149" s="177" t="s">
        <v>335</v>
      </c>
      <c r="C149" s="38" t="s">
        <v>175</v>
      </c>
      <c r="D149" s="61" t="s">
        <v>0</v>
      </c>
      <c r="E149" s="61" t="s">
        <v>81</v>
      </c>
      <c r="F149" s="61" t="s">
        <v>91</v>
      </c>
      <c r="G149" s="61" t="s">
        <v>16</v>
      </c>
      <c r="H149" s="61" t="s">
        <v>32</v>
      </c>
      <c r="I149" s="61" t="s">
        <v>6</v>
      </c>
      <c r="J149" s="61" t="s">
        <v>45</v>
      </c>
      <c r="K149" s="72">
        <v>19.8</v>
      </c>
      <c r="L149" s="237"/>
      <c r="M149" s="219"/>
      <c r="N149" s="219"/>
      <c r="O149" s="219"/>
      <c r="P149" s="219"/>
      <c r="Q149" s="219"/>
      <c r="R149" s="219"/>
      <c r="S149" s="219"/>
      <c r="T149" s="219"/>
      <c r="U149" s="219"/>
      <c r="V149" s="219"/>
      <c r="W149" s="219"/>
      <c r="X149" s="219"/>
      <c r="Y149" s="219"/>
      <c r="Z149" s="219"/>
    </row>
    <row r="150" spans="1:26" s="6" customFormat="1" ht="64.150000000000006" customHeight="1" x14ac:dyDescent="0.2">
      <c r="A150" s="92"/>
      <c r="B150" s="177" t="s">
        <v>335</v>
      </c>
      <c r="C150" s="38" t="s">
        <v>182</v>
      </c>
      <c r="D150" s="61" t="s">
        <v>0</v>
      </c>
      <c r="E150" s="61" t="s">
        <v>81</v>
      </c>
      <c r="F150" s="61" t="s">
        <v>91</v>
      </c>
      <c r="G150" s="61" t="s">
        <v>16</v>
      </c>
      <c r="H150" s="61" t="s">
        <v>32</v>
      </c>
      <c r="I150" s="61" t="s">
        <v>6</v>
      </c>
      <c r="J150" s="61" t="s">
        <v>45</v>
      </c>
      <c r="K150" s="72">
        <v>24</v>
      </c>
      <c r="L150" s="239"/>
      <c r="M150" s="221"/>
      <c r="N150" s="221"/>
      <c r="O150" s="221"/>
      <c r="P150" s="221"/>
      <c r="Q150" s="221"/>
      <c r="R150" s="221"/>
      <c r="S150" s="221"/>
      <c r="T150" s="221"/>
      <c r="U150" s="221"/>
      <c r="V150" s="221"/>
      <c r="W150" s="221"/>
      <c r="X150" s="221"/>
      <c r="Y150" s="221"/>
      <c r="Z150" s="221"/>
    </row>
    <row r="151" spans="1:26" s="6" customFormat="1" ht="66.95" customHeight="1" thickBot="1" x14ac:dyDescent="0.25">
      <c r="A151" s="92"/>
      <c r="B151" s="177" t="s">
        <v>335</v>
      </c>
      <c r="C151" s="41" t="s">
        <v>324</v>
      </c>
      <c r="D151" s="68" t="s">
        <v>0</v>
      </c>
      <c r="E151" s="68" t="s">
        <v>81</v>
      </c>
      <c r="F151" s="68" t="s">
        <v>91</v>
      </c>
      <c r="G151" s="68" t="s">
        <v>16</v>
      </c>
      <c r="H151" s="68" t="s">
        <v>32</v>
      </c>
      <c r="I151" s="68" t="s">
        <v>6</v>
      </c>
      <c r="J151" s="68" t="s">
        <v>45</v>
      </c>
      <c r="K151" s="79">
        <v>145</v>
      </c>
      <c r="L151" s="239"/>
      <c r="M151" s="221"/>
      <c r="N151" s="221"/>
      <c r="O151" s="221"/>
      <c r="P151" s="221"/>
      <c r="Q151" s="221"/>
      <c r="R151" s="221"/>
      <c r="S151" s="221"/>
      <c r="T151" s="221"/>
      <c r="U151" s="221"/>
      <c r="V151" s="221"/>
      <c r="W151" s="221"/>
      <c r="X151" s="221"/>
      <c r="Y151" s="221"/>
      <c r="Z151" s="221"/>
    </row>
    <row r="152" spans="1:26" s="6" customFormat="1" ht="65.099999999999994" customHeight="1" x14ac:dyDescent="0.2">
      <c r="A152" s="105" t="s">
        <v>284</v>
      </c>
      <c r="B152" s="164" t="s">
        <v>276</v>
      </c>
      <c r="C152" s="34" t="s">
        <v>4</v>
      </c>
      <c r="D152" s="30" t="s">
        <v>0</v>
      </c>
      <c r="E152" s="30" t="s">
        <v>81</v>
      </c>
      <c r="F152" s="30" t="s">
        <v>278</v>
      </c>
      <c r="G152" s="30" t="s">
        <v>4</v>
      </c>
      <c r="H152" s="30" t="s">
        <v>5</v>
      </c>
      <c r="I152" s="30" t="s">
        <v>6</v>
      </c>
      <c r="J152" s="30" t="s">
        <v>45</v>
      </c>
      <c r="K152" s="16">
        <f>K153</f>
        <v>135.1</v>
      </c>
      <c r="L152" s="239"/>
      <c r="M152" s="221"/>
      <c r="N152" s="221"/>
      <c r="O152" s="221"/>
      <c r="P152" s="221"/>
      <c r="Q152" s="221"/>
      <c r="R152" s="221"/>
      <c r="S152" s="221"/>
      <c r="T152" s="221"/>
      <c r="U152" s="221"/>
      <c r="V152" s="221"/>
      <c r="W152" s="221"/>
      <c r="X152" s="221"/>
      <c r="Y152" s="221"/>
      <c r="Z152" s="221"/>
    </row>
    <row r="153" spans="1:26" s="6" customFormat="1" ht="68.849999999999994" customHeight="1" thickBot="1" x14ac:dyDescent="0.25">
      <c r="A153" s="106"/>
      <c r="B153" s="176" t="s">
        <v>277</v>
      </c>
      <c r="C153" s="35" t="s">
        <v>175</v>
      </c>
      <c r="D153" s="20" t="s">
        <v>0</v>
      </c>
      <c r="E153" s="20" t="s">
        <v>81</v>
      </c>
      <c r="F153" s="20" t="s">
        <v>278</v>
      </c>
      <c r="G153" s="20" t="s">
        <v>15</v>
      </c>
      <c r="H153" s="20" t="s">
        <v>32</v>
      </c>
      <c r="I153" s="20" t="s">
        <v>6</v>
      </c>
      <c r="J153" s="20" t="s">
        <v>45</v>
      </c>
      <c r="K153" s="21">
        <v>135.1</v>
      </c>
      <c r="L153" s="239"/>
      <c r="M153" s="221"/>
      <c r="N153" s="221"/>
      <c r="O153" s="221"/>
      <c r="P153" s="221"/>
      <c r="Q153" s="221"/>
      <c r="R153" s="221"/>
      <c r="S153" s="221"/>
      <c r="T153" s="221"/>
      <c r="U153" s="221"/>
      <c r="V153" s="221"/>
      <c r="W153" s="221"/>
      <c r="X153" s="221"/>
      <c r="Y153" s="221"/>
      <c r="Z153" s="221"/>
    </row>
    <row r="154" spans="1:26" s="4" customFormat="1" ht="45.75" customHeight="1" x14ac:dyDescent="0.2">
      <c r="A154" s="105" t="s">
        <v>285</v>
      </c>
      <c r="B154" s="164" t="s">
        <v>233</v>
      </c>
      <c r="C154" s="34" t="s">
        <v>4</v>
      </c>
      <c r="D154" s="30" t="s">
        <v>0</v>
      </c>
      <c r="E154" s="30" t="s">
        <v>81</v>
      </c>
      <c r="F154" s="30" t="s">
        <v>213</v>
      </c>
      <c r="G154" s="30" t="s">
        <v>4</v>
      </c>
      <c r="H154" s="30" t="s">
        <v>8</v>
      </c>
      <c r="I154" s="30" t="s">
        <v>6</v>
      </c>
      <c r="J154" s="30" t="s">
        <v>45</v>
      </c>
      <c r="K154" s="16">
        <f>K155+K156</f>
        <v>3418.9</v>
      </c>
      <c r="L154" s="237"/>
      <c r="M154" s="219"/>
      <c r="N154" s="219"/>
      <c r="O154" s="219"/>
      <c r="P154" s="219"/>
      <c r="Q154" s="219"/>
      <c r="R154" s="219"/>
      <c r="S154" s="219"/>
      <c r="T154" s="219"/>
      <c r="U154" s="219"/>
      <c r="V154" s="219"/>
      <c r="W154" s="219"/>
      <c r="X154" s="219"/>
      <c r="Y154" s="219"/>
      <c r="Z154" s="219"/>
    </row>
    <row r="155" spans="1:26" s="4" customFormat="1" ht="45.75" customHeight="1" x14ac:dyDescent="0.2">
      <c r="A155" s="265"/>
      <c r="B155" s="176" t="s">
        <v>233</v>
      </c>
      <c r="C155" s="35" t="s">
        <v>182</v>
      </c>
      <c r="D155" s="20" t="s">
        <v>0</v>
      </c>
      <c r="E155" s="20" t="s">
        <v>81</v>
      </c>
      <c r="F155" s="20" t="s">
        <v>213</v>
      </c>
      <c r="G155" s="20" t="s">
        <v>4</v>
      </c>
      <c r="H155" s="20" t="s">
        <v>8</v>
      </c>
      <c r="I155" s="20" t="s">
        <v>6</v>
      </c>
      <c r="J155" s="20" t="s">
        <v>45</v>
      </c>
      <c r="K155" s="21">
        <v>3030</v>
      </c>
      <c r="L155" s="237"/>
      <c r="M155" s="219"/>
      <c r="N155" s="219"/>
      <c r="O155" s="219"/>
      <c r="P155" s="219"/>
      <c r="Q155" s="219"/>
      <c r="R155" s="219"/>
      <c r="S155" s="219"/>
      <c r="T155" s="219"/>
      <c r="U155" s="219"/>
      <c r="V155" s="219"/>
      <c r="W155" s="219"/>
      <c r="X155" s="219"/>
      <c r="Y155" s="219"/>
      <c r="Z155" s="219"/>
    </row>
    <row r="156" spans="1:26" ht="42.6" customHeight="1" thickBot="1" x14ac:dyDescent="0.25">
      <c r="A156" s="264"/>
      <c r="B156" s="185" t="s">
        <v>233</v>
      </c>
      <c r="C156" s="36" t="s">
        <v>187</v>
      </c>
      <c r="D156" s="60" t="s">
        <v>0</v>
      </c>
      <c r="E156" s="60" t="s">
        <v>81</v>
      </c>
      <c r="F156" s="60" t="s">
        <v>213</v>
      </c>
      <c r="G156" s="60" t="s">
        <v>4</v>
      </c>
      <c r="H156" s="60" t="s">
        <v>8</v>
      </c>
      <c r="I156" s="60" t="s">
        <v>6</v>
      </c>
      <c r="J156" s="60" t="s">
        <v>45</v>
      </c>
      <c r="K156" s="73">
        <v>388.9</v>
      </c>
    </row>
    <row r="157" spans="1:26" s="4" customFormat="1" ht="72.599999999999994" customHeight="1" x14ac:dyDescent="0.2">
      <c r="A157" s="105" t="s">
        <v>286</v>
      </c>
      <c r="B157" s="186" t="s">
        <v>297</v>
      </c>
      <c r="C157" s="34" t="s">
        <v>4</v>
      </c>
      <c r="D157" s="30" t="s">
        <v>0</v>
      </c>
      <c r="E157" s="30" t="s">
        <v>81</v>
      </c>
      <c r="F157" s="30" t="s">
        <v>214</v>
      </c>
      <c r="G157" s="30" t="s">
        <v>4</v>
      </c>
      <c r="H157" s="30" t="s">
        <v>8</v>
      </c>
      <c r="I157" s="30" t="s">
        <v>6</v>
      </c>
      <c r="J157" s="95" t="s">
        <v>45</v>
      </c>
      <c r="K157" s="16">
        <f>SUM(K158:K170)</f>
        <v>10272.5</v>
      </c>
      <c r="L157" s="237"/>
      <c r="M157" s="219"/>
      <c r="N157" s="219"/>
      <c r="O157" s="219"/>
      <c r="P157" s="219"/>
      <c r="Q157" s="219"/>
      <c r="R157" s="219"/>
      <c r="S157" s="219"/>
      <c r="T157" s="219"/>
      <c r="U157" s="219"/>
      <c r="V157" s="219"/>
      <c r="W157" s="219"/>
      <c r="X157" s="219"/>
      <c r="Y157" s="219"/>
      <c r="Z157" s="219"/>
    </row>
    <row r="158" spans="1:26" s="4" customFormat="1" ht="65.099999999999994" customHeight="1" x14ac:dyDescent="0.2">
      <c r="A158" s="110"/>
      <c r="B158" s="181" t="s">
        <v>297</v>
      </c>
      <c r="C158" s="37" t="s">
        <v>178</v>
      </c>
      <c r="D158" s="18" t="s">
        <v>0</v>
      </c>
      <c r="E158" s="18" t="s">
        <v>81</v>
      </c>
      <c r="F158" s="18" t="s">
        <v>214</v>
      </c>
      <c r="G158" s="18" t="s">
        <v>4</v>
      </c>
      <c r="H158" s="18" t="s">
        <v>8</v>
      </c>
      <c r="I158" s="18" t="s">
        <v>6</v>
      </c>
      <c r="J158" s="88" t="s">
        <v>45</v>
      </c>
      <c r="K158" s="23">
        <v>18</v>
      </c>
      <c r="L158" s="237"/>
      <c r="M158" s="219"/>
      <c r="N158" s="219"/>
      <c r="O158" s="219"/>
      <c r="P158" s="219"/>
      <c r="Q158" s="219"/>
      <c r="R158" s="219"/>
      <c r="S158" s="219"/>
      <c r="T158" s="219"/>
      <c r="U158" s="219"/>
      <c r="V158" s="219"/>
      <c r="W158" s="219"/>
      <c r="X158" s="219"/>
      <c r="Y158" s="219"/>
      <c r="Z158" s="219"/>
    </row>
    <row r="159" spans="1:26" s="4" customFormat="1" ht="63.2" customHeight="1" x14ac:dyDescent="0.2">
      <c r="A159" s="110"/>
      <c r="B159" s="181" t="s">
        <v>297</v>
      </c>
      <c r="C159" s="37" t="s">
        <v>179</v>
      </c>
      <c r="D159" s="18" t="s">
        <v>0</v>
      </c>
      <c r="E159" s="18" t="s">
        <v>81</v>
      </c>
      <c r="F159" s="18" t="s">
        <v>214</v>
      </c>
      <c r="G159" s="18" t="s">
        <v>4</v>
      </c>
      <c r="H159" s="18" t="s">
        <v>8</v>
      </c>
      <c r="I159" s="18" t="s">
        <v>6</v>
      </c>
      <c r="J159" s="88" t="s">
        <v>45</v>
      </c>
      <c r="K159" s="23">
        <v>13</v>
      </c>
      <c r="L159" s="237"/>
      <c r="M159" s="219"/>
      <c r="N159" s="219"/>
      <c r="O159" s="219"/>
      <c r="P159" s="219"/>
      <c r="Q159" s="219"/>
      <c r="R159" s="219"/>
      <c r="S159" s="219"/>
      <c r="T159" s="219"/>
      <c r="U159" s="219"/>
      <c r="V159" s="219"/>
      <c r="W159" s="219"/>
      <c r="X159" s="219"/>
      <c r="Y159" s="219"/>
      <c r="Z159" s="219"/>
    </row>
    <row r="160" spans="1:26" s="4" customFormat="1" ht="63.2" customHeight="1" x14ac:dyDescent="0.2">
      <c r="A160" s="110"/>
      <c r="B160" s="181" t="s">
        <v>297</v>
      </c>
      <c r="C160" s="37" t="s">
        <v>180</v>
      </c>
      <c r="D160" s="18" t="s">
        <v>0</v>
      </c>
      <c r="E160" s="18" t="s">
        <v>81</v>
      </c>
      <c r="F160" s="18" t="s">
        <v>214</v>
      </c>
      <c r="G160" s="18" t="s">
        <v>4</v>
      </c>
      <c r="H160" s="18" t="s">
        <v>8</v>
      </c>
      <c r="I160" s="18" t="s">
        <v>6</v>
      </c>
      <c r="J160" s="88" t="s">
        <v>45</v>
      </c>
      <c r="K160" s="23">
        <v>77.2</v>
      </c>
      <c r="L160" s="237"/>
      <c r="M160" s="219"/>
      <c r="N160" s="219"/>
      <c r="O160" s="219"/>
      <c r="P160" s="219"/>
      <c r="Q160" s="219"/>
      <c r="R160" s="219"/>
      <c r="S160" s="219"/>
      <c r="T160" s="219"/>
      <c r="U160" s="219"/>
      <c r="V160" s="219"/>
      <c r="W160" s="219"/>
      <c r="X160" s="219"/>
      <c r="Y160" s="219"/>
      <c r="Z160" s="219"/>
    </row>
    <row r="161" spans="1:26" s="4" customFormat="1" ht="63.2" customHeight="1" x14ac:dyDescent="0.2">
      <c r="A161" s="110"/>
      <c r="B161" s="181" t="s">
        <v>297</v>
      </c>
      <c r="C161" s="37" t="s">
        <v>184</v>
      </c>
      <c r="D161" s="18" t="s">
        <v>0</v>
      </c>
      <c r="E161" s="18" t="s">
        <v>81</v>
      </c>
      <c r="F161" s="18" t="s">
        <v>214</v>
      </c>
      <c r="G161" s="18" t="s">
        <v>4</v>
      </c>
      <c r="H161" s="18" t="s">
        <v>8</v>
      </c>
      <c r="I161" s="18" t="s">
        <v>6</v>
      </c>
      <c r="J161" s="88" t="s">
        <v>45</v>
      </c>
      <c r="K161" s="23">
        <v>1120.9000000000001</v>
      </c>
      <c r="L161" s="237"/>
      <c r="M161" s="219"/>
      <c r="N161" s="219"/>
      <c r="O161" s="219"/>
      <c r="P161" s="219"/>
      <c r="Q161" s="219"/>
      <c r="R161" s="219"/>
      <c r="S161" s="219"/>
      <c r="T161" s="219"/>
      <c r="U161" s="219"/>
      <c r="V161" s="219"/>
      <c r="W161" s="219"/>
      <c r="X161" s="219"/>
      <c r="Y161" s="219"/>
      <c r="Z161" s="219"/>
    </row>
    <row r="162" spans="1:26" s="4" customFormat="1" ht="63.2" customHeight="1" x14ac:dyDescent="0.2">
      <c r="A162" s="110"/>
      <c r="B162" s="181" t="s">
        <v>297</v>
      </c>
      <c r="C162" s="37" t="s">
        <v>164</v>
      </c>
      <c r="D162" s="18" t="s">
        <v>0</v>
      </c>
      <c r="E162" s="18" t="s">
        <v>81</v>
      </c>
      <c r="F162" s="18" t="s">
        <v>214</v>
      </c>
      <c r="G162" s="18" t="s">
        <v>4</v>
      </c>
      <c r="H162" s="18" t="s">
        <v>8</v>
      </c>
      <c r="I162" s="18" t="s">
        <v>6</v>
      </c>
      <c r="J162" s="88" t="s">
        <v>45</v>
      </c>
      <c r="K162" s="23">
        <v>505.2</v>
      </c>
      <c r="L162" s="237"/>
      <c r="M162" s="219"/>
      <c r="N162" s="219"/>
      <c r="O162" s="219"/>
      <c r="P162" s="219"/>
      <c r="Q162" s="219"/>
      <c r="R162" s="219"/>
      <c r="S162" s="219"/>
      <c r="T162" s="219"/>
      <c r="U162" s="219"/>
      <c r="V162" s="219"/>
      <c r="W162" s="219"/>
      <c r="X162" s="219"/>
      <c r="Y162" s="219"/>
      <c r="Z162" s="219"/>
    </row>
    <row r="163" spans="1:26" s="4" customFormat="1" ht="63.2" customHeight="1" x14ac:dyDescent="0.2">
      <c r="A163" s="110"/>
      <c r="B163" s="181" t="s">
        <v>297</v>
      </c>
      <c r="C163" s="37" t="s">
        <v>47</v>
      </c>
      <c r="D163" s="18" t="s">
        <v>0</v>
      </c>
      <c r="E163" s="18" t="s">
        <v>81</v>
      </c>
      <c r="F163" s="18" t="s">
        <v>214</v>
      </c>
      <c r="G163" s="18" t="s">
        <v>4</v>
      </c>
      <c r="H163" s="18" t="s">
        <v>8</v>
      </c>
      <c r="I163" s="18" t="s">
        <v>6</v>
      </c>
      <c r="J163" s="88" t="s">
        <v>45</v>
      </c>
      <c r="K163" s="23">
        <v>14.6</v>
      </c>
      <c r="L163" s="237"/>
      <c r="M163" s="219"/>
      <c r="N163" s="219"/>
      <c r="O163" s="219"/>
      <c r="P163" s="219"/>
      <c r="Q163" s="219"/>
      <c r="R163" s="219"/>
      <c r="S163" s="219"/>
      <c r="T163" s="219"/>
      <c r="U163" s="219"/>
      <c r="V163" s="219"/>
      <c r="W163" s="219"/>
      <c r="X163" s="219"/>
      <c r="Y163" s="219"/>
      <c r="Z163" s="219"/>
    </row>
    <row r="164" spans="1:26" s="4" customFormat="1" ht="63.2" customHeight="1" x14ac:dyDescent="0.2">
      <c r="A164" s="110"/>
      <c r="B164" s="181" t="s">
        <v>297</v>
      </c>
      <c r="C164" s="37" t="s">
        <v>185</v>
      </c>
      <c r="D164" s="18" t="s">
        <v>0</v>
      </c>
      <c r="E164" s="18" t="s">
        <v>81</v>
      </c>
      <c r="F164" s="18" t="s">
        <v>214</v>
      </c>
      <c r="G164" s="18" t="s">
        <v>4</v>
      </c>
      <c r="H164" s="18" t="s">
        <v>8</v>
      </c>
      <c r="I164" s="18" t="s">
        <v>6</v>
      </c>
      <c r="J164" s="88" t="s">
        <v>45</v>
      </c>
      <c r="K164" s="23">
        <v>199.6</v>
      </c>
      <c r="L164" s="237"/>
      <c r="M164" s="219"/>
      <c r="N164" s="219"/>
      <c r="O164" s="219"/>
      <c r="P164" s="219"/>
      <c r="Q164" s="219"/>
      <c r="R164" s="219"/>
      <c r="S164" s="219"/>
      <c r="T164" s="219"/>
      <c r="U164" s="219"/>
      <c r="V164" s="219"/>
      <c r="W164" s="219"/>
      <c r="X164" s="219"/>
      <c r="Y164" s="219"/>
      <c r="Z164" s="219"/>
    </row>
    <row r="165" spans="1:26" s="4" customFormat="1" ht="63.2" customHeight="1" x14ac:dyDescent="0.2">
      <c r="A165" s="110"/>
      <c r="B165" s="181" t="s">
        <v>297</v>
      </c>
      <c r="C165" s="37" t="s">
        <v>174</v>
      </c>
      <c r="D165" s="18" t="s">
        <v>0</v>
      </c>
      <c r="E165" s="18" t="s">
        <v>81</v>
      </c>
      <c r="F165" s="18" t="s">
        <v>214</v>
      </c>
      <c r="G165" s="18" t="s">
        <v>4</v>
      </c>
      <c r="H165" s="18" t="s">
        <v>8</v>
      </c>
      <c r="I165" s="18" t="s">
        <v>6</v>
      </c>
      <c r="J165" s="88" t="s">
        <v>45</v>
      </c>
      <c r="K165" s="23">
        <v>282.2</v>
      </c>
      <c r="L165" s="237"/>
      <c r="M165" s="219"/>
      <c r="N165" s="219"/>
      <c r="O165" s="219"/>
      <c r="P165" s="219"/>
      <c r="Q165" s="219"/>
      <c r="R165" s="219"/>
      <c r="S165" s="219"/>
      <c r="T165" s="219"/>
      <c r="U165" s="219"/>
      <c r="V165" s="219"/>
      <c r="W165" s="219"/>
      <c r="X165" s="219"/>
      <c r="Y165" s="219"/>
      <c r="Z165" s="219"/>
    </row>
    <row r="166" spans="1:26" s="4" customFormat="1" ht="65.099999999999994" customHeight="1" x14ac:dyDescent="0.2">
      <c r="A166" s="110"/>
      <c r="B166" s="181" t="s">
        <v>297</v>
      </c>
      <c r="C166" s="35" t="s">
        <v>176</v>
      </c>
      <c r="D166" s="20" t="s">
        <v>0</v>
      </c>
      <c r="E166" s="20" t="s">
        <v>81</v>
      </c>
      <c r="F166" s="20" t="s">
        <v>214</v>
      </c>
      <c r="G166" s="20" t="s">
        <v>4</v>
      </c>
      <c r="H166" s="20" t="s">
        <v>8</v>
      </c>
      <c r="I166" s="20" t="s">
        <v>6</v>
      </c>
      <c r="J166" s="94" t="s">
        <v>45</v>
      </c>
      <c r="K166" s="23">
        <v>7613.6</v>
      </c>
      <c r="L166" s="237"/>
      <c r="M166" s="219"/>
      <c r="N166" s="219"/>
      <c r="O166" s="219"/>
      <c r="P166" s="219"/>
      <c r="Q166" s="219"/>
      <c r="R166" s="219"/>
      <c r="S166" s="219"/>
      <c r="T166" s="219"/>
      <c r="U166" s="219"/>
      <c r="V166" s="219"/>
      <c r="W166" s="219"/>
      <c r="X166" s="219"/>
      <c r="Y166" s="219"/>
      <c r="Z166" s="219"/>
    </row>
    <row r="167" spans="1:26" s="4" customFormat="1" ht="65.099999999999994" customHeight="1" x14ac:dyDescent="0.2">
      <c r="A167" s="110"/>
      <c r="B167" s="181" t="s">
        <v>297</v>
      </c>
      <c r="C167" s="35" t="s">
        <v>181</v>
      </c>
      <c r="D167" s="20" t="s">
        <v>0</v>
      </c>
      <c r="E167" s="20" t="s">
        <v>81</v>
      </c>
      <c r="F167" s="20" t="s">
        <v>214</v>
      </c>
      <c r="G167" s="20" t="s">
        <v>4</v>
      </c>
      <c r="H167" s="20" t="s">
        <v>8</v>
      </c>
      <c r="I167" s="20" t="s">
        <v>6</v>
      </c>
      <c r="J167" s="94" t="s">
        <v>45</v>
      </c>
      <c r="K167" s="21">
        <v>5</v>
      </c>
      <c r="L167" s="237"/>
      <c r="M167" s="219"/>
      <c r="N167" s="219"/>
      <c r="O167" s="219"/>
      <c r="P167" s="219"/>
      <c r="Q167" s="219"/>
      <c r="R167" s="219"/>
      <c r="S167" s="219"/>
      <c r="T167" s="219"/>
      <c r="U167" s="219"/>
      <c r="V167" s="219"/>
      <c r="W167" s="219"/>
      <c r="X167" s="219"/>
      <c r="Y167" s="219"/>
      <c r="Z167" s="219"/>
    </row>
    <row r="168" spans="1:26" s="4" customFormat="1" ht="65.099999999999994" customHeight="1" x14ac:dyDescent="0.2">
      <c r="A168" s="110"/>
      <c r="B168" s="181" t="s">
        <v>297</v>
      </c>
      <c r="C168" s="35" t="s">
        <v>187</v>
      </c>
      <c r="D168" s="20" t="s">
        <v>0</v>
      </c>
      <c r="E168" s="20" t="s">
        <v>81</v>
      </c>
      <c r="F168" s="20" t="s">
        <v>214</v>
      </c>
      <c r="G168" s="20" t="s">
        <v>4</v>
      </c>
      <c r="H168" s="20" t="s">
        <v>8</v>
      </c>
      <c r="I168" s="20" t="s">
        <v>6</v>
      </c>
      <c r="J168" s="94" t="s">
        <v>45</v>
      </c>
      <c r="K168" s="21">
        <v>358.2</v>
      </c>
      <c r="L168" s="237"/>
      <c r="M168" s="219"/>
      <c r="N168" s="219"/>
      <c r="O168" s="219"/>
      <c r="P168" s="219"/>
      <c r="Q168" s="219"/>
      <c r="R168" s="219"/>
      <c r="S168" s="219"/>
      <c r="T168" s="219"/>
      <c r="U168" s="219"/>
      <c r="V168" s="219"/>
      <c r="W168" s="219"/>
      <c r="X168" s="219"/>
      <c r="Y168" s="219"/>
      <c r="Z168" s="219"/>
    </row>
    <row r="169" spans="1:26" s="4" customFormat="1" ht="65.099999999999994" customHeight="1" x14ac:dyDescent="0.2">
      <c r="A169" s="110"/>
      <c r="B169" s="181" t="s">
        <v>297</v>
      </c>
      <c r="C169" s="35" t="s">
        <v>324</v>
      </c>
      <c r="D169" s="20" t="s">
        <v>0</v>
      </c>
      <c r="E169" s="20" t="s">
        <v>81</v>
      </c>
      <c r="F169" s="20" t="s">
        <v>214</v>
      </c>
      <c r="G169" s="20" t="s">
        <v>4</v>
      </c>
      <c r="H169" s="20" t="s">
        <v>8</v>
      </c>
      <c r="I169" s="20" t="s">
        <v>6</v>
      </c>
      <c r="J169" s="94" t="s">
        <v>45</v>
      </c>
      <c r="K169" s="21">
        <v>15</v>
      </c>
      <c r="L169" s="237"/>
      <c r="M169" s="219"/>
      <c r="N169" s="219"/>
      <c r="O169" s="219"/>
      <c r="P169" s="219"/>
      <c r="Q169" s="219"/>
      <c r="R169" s="219"/>
      <c r="S169" s="219"/>
      <c r="T169" s="219"/>
      <c r="U169" s="219"/>
      <c r="V169" s="219"/>
      <c r="W169" s="219"/>
      <c r="X169" s="219"/>
      <c r="Y169" s="219"/>
      <c r="Z169" s="219"/>
    </row>
    <row r="170" spans="1:26" s="4" customFormat="1" ht="65.099999999999994" customHeight="1" thickBot="1" x14ac:dyDescent="0.25">
      <c r="A170" s="110"/>
      <c r="B170" s="181" t="s">
        <v>297</v>
      </c>
      <c r="C170" s="35" t="s">
        <v>106</v>
      </c>
      <c r="D170" s="20" t="s">
        <v>0</v>
      </c>
      <c r="E170" s="20" t="s">
        <v>81</v>
      </c>
      <c r="F170" s="20" t="s">
        <v>214</v>
      </c>
      <c r="G170" s="20" t="s">
        <v>4</v>
      </c>
      <c r="H170" s="20" t="s">
        <v>8</v>
      </c>
      <c r="I170" s="20" t="s">
        <v>6</v>
      </c>
      <c r="J170" s="94" t="s">
        <v>45</v>
      </c>
      <c r="K170" s="21">
        <v>50</v>
      </c>
      <c r="L170" s="237"/>
      <c r="M170" s="219"/>
      <c r="N170" s="219"/>
      <c r="O170" s="219"/>
      <c r="P170" s="219"/>
      <c r="Q170" s="219"/>
      <c r="R170" s="219"/>
      <c r="S170" s="219"/>
      <c r="T170" s="219"/>
      <c r="U170" s="219"/>
      <c r="V170" s="219"/>
      <c r="W170" s="219"/>
      <c r="X170" s="219"/>
      <c r="Y170" s="219"/>
      <c r="Z170" s="219"/>
    </row>
    <row r="171" spans="1:26" s="4" customFormat="1" ht="45.75" customHeight="1" x14ac:dyDescent="0.2">
      <c r="A171" s="263" t="s">
        <v>287</v>
      </c>
      <c r="B171" s="164" t="s">
        <v>229</v>
      </c>
      <c r="C171" s="34" t="s">
        <v>4</v>
      </c>
      <c r="D171" s="30" t="s">
        <v>0</v>
      </c>
      <c r="E171" s="30" t="s">
        <v>81</v>
      </c>
      <c r="F171" s="30" t="s">
        <v>230</v>
      </c>
      <c r="G171" s="30" t="s">
        <v>4</v>
      </c>
      <c r="H171" s="30" t="s">
        <v>8</v>
      </c>
      <c r="I171" s="30" t="s">
        <v>6</v>
      </c>
      <c r="J171" s="30" t="s">
        <v>45</v>
      </c>
      <c r="K171" s="16">
        <f>K172</f>
        <v>4170</v>
      </c>
      <c r="L171" s="237"/>
      <c r="M171" s="219"/>
      <c r="N171" s="219"/>
      <c r="O171" s="219"/>
      <c r="P171" s="219"/>
      <c r="Q171" s="219"/>
      <c r="R171" s="219"/>
      <c r="S171" s="219"/>
      <c r="T171" s="219"/>
      <c r="U171" s="219"/>
      <c r="V171" s="219"/>
      <c r="W171" s="219"/>
      <c r="X171" s="219"/>
      <c r="Y171" s="219"/>
      <c r="Z171" s="219"/>
    </row>
    <row r="172" spans="1:26" s="4" customFormat="1" ht="43.15" customHeight="1" thickBot="1" x14ac:dyDescent="0.25">
      <c r="A172" s="264"/>
      <c r="B172" s="185" t="s">
        <v>229</v>
      </c>
      <c r="C172" s="36" t="s">
        <v>187</v>
      </c>
      <c r="D172" s="60" t="s">
        <v>0</v>
      </c>
      <c r="E172" s="60" t="s">
        <v>81</v>
      </c>
      <c r="F172" s="60" t="s">
        <v>230</v>
      </c>
      <c r="G172" s="60" t="s">
        <v>4</v>
      </c>
      <c r="H172" s="60" t="s">
        <v>8</v>
      </c>
      <c r="I172" s="60" t="s">
        <v>6</v>
      </c>
      <c r="J172" s="60" t="s">
        <v>45</v>
      </c>
      <c r="K172" s="73">
        <v>4170</v>
      </c>
      <c r="L172" s="237"/>
      <c r="M172" s="219"/>
      <c r="N172" s="219"/>
      <c r="O172" s="219"/>
      <c r="P172" s="219"/>
      <c r="Q172" s="219"/>
      <c r="R172" s="219"/>
      <c r="S172" s="219"/>
      <c r="T172" s="219"/>
      <c r="U172" s="219"/>
      <c r="V172" s="219"/>
      <c r="W172" s="219"/>
      <c r="X172" s="219"/>
      <c r="Y172" s="219"/>
      <c r="Z172" s="219"/>
    </row>
    <row r="173" spans="1:26" s="4" customFormat="1" ht="82.7" customHeight="1" x14ac:dyDescent="0.2">
      <c r="A173" s="263" t="s">
        <v>288</v>
      </c>
      <c r="B173" s="186" t="s">
        <v>298</v>
      </c>
      <c r="C173" s="34" t="s">
        <v>4</v>
      </c>
      <c r="D173" s="30" t="s">
        <v>0</v>
      </c>
      <c r="E173" s="30" t="s">
        <v>81</v>
      </c>
      <c r="F173" s="30" t="s">
        <v>293</v>
      </c>
      <c r="G173" s="30" t="s">
        <v>4</v>
      </c>
      <c r="H173" s="30" t="s">
        <v>5</v>
      </c>
      <c r="I173" s="30" t="s">
        <v>6</v>
      </c>
      <c r="J173" s="30" t="s">
        <v>45</v>
      </c>
      <c r="K173" s="16">
        <f>K174</f>
        <v>2122.4</v>
      </c>
      <c r="L173" s="237"/>
      <c r="M173" s="219"/>
      <c r="N173" s="219"/>
      <c r="O173" s="219"/>
      <c r="P173" s="219"/>
      <c r="Q173" s="219"/>
      <c r="R173" s="219"/>
      <c r="S173" s="219"/>
      <c r="T173" s="219"/>
      <c r="U173" s="219"/>
      <c r="V173" s="219"/>
      <c r="W173" s="219"/>
      <c r="X173" s="219"/>
      <c r="Y173" s="219"/>
      <c r="Z173" s="219"/>
    </row>
    <row r="174" spans="1:26" s="4" customFormat="1" ht="85.15" customHeight="1" thickBot="1" x14ac:dyDescent="0.25">
      <c r="A174" s="264"/>
      <c r="B174" s="173" t="s">
        <v>299</v>
      </c>
      <c r="C174" s="35" t="s">
        <v>175</v>
      </c>
      <c r="D174" s="20" t="s">
        <v>0</v>
      </c>
      <c r="E174" s="20" t="s">
        <v>81</v>
      </c>
      <c r="F174" s="20" t="s">
        <v>293</v>
      </c>
      <c r="G174" s="20" t="s">
        <v>4</v>
      </c>
      <c r="H174" s="20" t="s">
        <v>32</v>
      </c>
      <c r="I174" s="20" t="s">
        <v>6</v>
      </c>
      <c r="J174" s="20" t="s">
        <v>45</v>
      </c>
      <c r="K174" s="23">
        <v>2122.4</v>
      </c>
      <c r="L174" s="237"/>
      <c r="M174" s="219"/>
      <c r="N174" s="219"/>
      <c r="O174" s="219"/>
      <c r="P174" s="219"/>
      <c r="Q174" s="219"/>
      <c r="R174" s="219"/>
      <c r="S174" s="219"/>
      <c r="T174" s="219"/>
      <c r="U174" s="219"/>
      <c r="V174" s="219"/>
      <c r="W174" s="219"/>
      <c r="X174" s="219"/>
      <c r="Y174" s="219"/>
      <c r="Z174" s="219"/>
    </row>
    <row r="175" spans="1:26" s="4" customFormat="1" ht="38.85" customHeight="1" thickBot="1" x14ac:dyDescent="0.25">
      <c r="A175" s="54" t="s">
        <v>289</v>
      </c>
      <c r="B175" s="166" t="s">
        <v>92</v>
      </c>
      <c r="C175" s="26" t="s">
        <v>4</v>
      </c>
      <c r="D175" s="27" t="s">
        <v>0</v>
      </c>
      <c r="E175" s="27" t="s">
        <v>81</v>
      </c>
      <c r="F175" s="27" t="s">
        <v>93</v>
      </c>
      <c r="G175" s="27" t="s">
        <v>4</v>
      </c>
      <c r="H175" s="27" t="s">
        <v>5</v>
      </c>
      <c r="I175" s="27" t="s">
        <v>6</v>
      </c>
      <c r="J175" s="27" t="s">
        <v>45</v>
      </c>
      <c r="K175" s="15">
        <f>K176</f>
        <v>28220.699999999997</v>
      </c>
      <c r="L175" s="237"/>
      <c r="M175" s="219"/>
      <c r="N175" s="219"/>
      <c r="O175" s="219"/>
      <c r="P175" s="219"/>
      <c r="Q175" s="219"/>
      <c r="R175" s="219"/>
      <c r="S175" s="219"/>
      <c r="T175" s="219"/>
      <c r="U175" s="219"/>
      <c r="V175" s="219"/>
      <c r="W175" s="219"/>
      <c r="X175" s="219"/>
      <c r="Y175" s="219"/>
      <c r="Z175" s="219"/>
    </row>
    <row r="176" spans="1:26" ht="39" customHeight="1" x14ac:dyDescent="0.2">
      <c r="A176" s="248"/>
      <c r="B176" s="173" t="s">
        <v>94</v>
      </c>
      <c r="C176" s="37" t="s">
        <v>4</v>
      </c>
      <c r="D176" s="18" t="s">
        <v>0</v>
      </c>
      <c r="E176" s="18" t="s">
        <v>81</v>
      </c>
      <c r="F176" s="18" t="s">
        <v>93</v>
      </c>
      <c r="G176" s="18" t="s">
        <v>16</v>
      </c>
      <c r="H176" s="18" t="s">
        <v>32</v>
      </c>
      <c r="I176" s="18" t="s">
        <v>6</v>
      </c>
      <c r="J176" s="18" t="s">
        <v>45</v>
      </c>
      <c r="K176" s="23">
        <f>SUM(K177:K197)</f>
        <v>28220.699999999997</v>
      </c>
    </row>
    <row r="177" spans="1:11" ht="39" customHeight="1" x14ac:dyDescent="0.2">
      <c r="A177" s="215"/>
      <c r="B177" s="175" t="s">
        <v>94</v>
      </c>
      <c r="C177" s="38" t="s">
        <v>18</v>
      </c>
      <c r="D177" s="61" t="s">
        <v>0</v>
      </c>
      <c r="E177" s="61" t="s">
        <v>81</v>
      </c>
      <c r="F177" s="61" t="s">
        <v>93</v>
      </c>
      <c r="G177" s="61" t="s">
        <v>16</v>
      </c>
      <c r="H177" s="61" t="s">
        <v>32</v>
      </c>
      <c r="I177" s="61" t="s">
        <v>6</v>
      </c>
      <c r="J177" s="61" t="s">
        <v>45</v>
      </c>
      <c r="K177" s="72">
        <v>150</v>
      </c>
    </row>
    <row r="178" spans="1:11" ht="39" customHeight="1" x14ac:dyDescent="0.2">
      <c r="A178" s="215"/>
      <c r="B178" s="175" t="s">
        <v>94</v>
      </c>
      <c r="C178" s="38" t="s">
        <v>179</v>
      </c>
      <c r="D178" s="61" t="s">
        <v>0</v>
      </c>
      <c r="E178" s="61" t="s">
        <v>81</v>
      </c>
      <c r="F178" s="61" t="s">
        <v>93</v>
      </c>
      <c r="G178" s="61" t="s">
        <v>16</v>
      </c>
      <c r="H178" s="61" t="s">
        <v>32</v>
      </c>
      <c r="I178" s="61" t="s">
        <v>6</v>
      </c>
      <c r="J178" s="61" t="s">
        <v>45</v>
      </c>
      <c r="K178" s="72">
        <v>72.3</v>
      </c>
    </row>
    <row r="179" spans="1:11" ht="39" customHeight="1" x14ac:dyDescent="0.2">
      <c r="A179" s="215"/>
      <c r="B179" s="175" t="s">
        <v>94</v>
      </c>
      <c r="C179" s="38" t="s">
        <v>180</v>
      </c>
      <c r="D179" s="61" t="s">
        <v>0</v>
      </c>
      <c r="E179" s="61" t="s">
        <v>81</v>
      </c>
      <c r="F179" s="61" t="s">
        <v>93</v>
      </c>
      <c r="G179" s="61" t="s">
        <v>16</v>
      </c>
      <c r="H179" s="61" t="s">
        <v>32</v>
      </c>
      <c r="I179" s="61" t="s">
        <v>6</v>
      </c>
      <c r="J179" s="61" t="s">
        <v>45</v>
      </c>
      <c r="K179" s="72">
        <v>954.3</v>
      </c>
    </row>
    <row r="180" spans="1:11" ht="39" customHeight="1" x14ac:dyDescent="0.2">
      <c r="A180" s="215"/>
      <c r="B180" s="175" t="s">
        <v>94</v>
      </c>
      <c r="C180" s="38" t="s">
        <v>183</v>
      </c>
      <c r="D180" s="61" t="s">
        <v>0</v>
      </c>
      <c r="E180" s="61" t="s">
        <v>81</v>
      </c>
      <c r="F180" s="61" t="s">
        <v>93</v>
      </c>
      <c r="G180" s="61" t="s">
        <v>16</v>
      </c>
      <c r="H180" s="61" t="s">
        <v>32</v>
      </c>
      <c r="I180" s="61" t="s">
        <v>6</v>
      </c>
      <c r="J180" s="61" t="s">
        <v>45</v>
      </c>
      <c r="K180" s="72">
        <v>3818.8</v>
      </c>
    </row>
    <row r="181" spans="1:11" ht="39" customHeight="1" x14ac:dyDescent="0.2">
      <c r="A181" s="215"/>
      <c r="B181" s="175" t="s">
        <v>94</v>
      </c>
      <c r="C181" s="38" t="s">
        <v>184</v>
      </c>
      <c r="D181" s="61" t="s">
        <v>0</v>
      </c>
      <c r="E181" s="61" t="s">
        <v>81</v>
      </c>
      <c r="F181" s="61" t="s">
        <v>93</v>
      </c>
      <c r="G181" s="61" t="s">
        <v>16</v>
      </c>
      <c r="H181" s="61" t="s">
        <v>32</v>
      </c>
      <c r="I181" s="61" t="s">
        <v>6</v>
      </c>
      <c r="J181" s="61" t="s">
        <v>45</v>
      </c>
      <c r="K181" s="72">
        <v>1516.9</v>
      </c>
    </row>
    <row r="182" spans="1:11" ht="39" customHeight="1" x14ac:dyDescent="0.2">
      <c r="A182" s="215"/>
      <c r="B182" s="175" t="s">
        <v>94</v>
      </c>
      <c r="C182" s="38" t="s">
        <v>175</v>
      </c>
      <c r="D182" s="61" t="s">
        <v>0</v>
      </c>
      <c r="E182" s="61" t="s">
        <v>81</v>
      </c>
      <c r="F182" s="61" t="s">
        <v>93</v>
      </c>
      <c r="G182" s="61" t="s">
        <v>16</v>
      </c>
      <c r="H182" s="61" t="s">
        <v>32</v>
      </c>
      <c r="I182" s="61" t="s">
        <v>6</v>
      </c>
      <c r="J182" s="61" t="s">
        <v>45</v>
      </c>
      <c r="K182" s="72">
        <v>7431.1</v>
      </c>
    </row>
    <row r="183" spans="1:11" ht="39" customHeight="1" x14ac:dyDescent="0.2">
      <c r="A183" s="215"/>
      <c r="B183" s="175" t="s">
        <v>94</v>
      </c>
      <c r="C183" s="38" t="s">
        <v>164</v>
      </c>
      <c r="D183" s="61" t="s">
        <v>0</v>
      </c>
      <c r="E183" s="61" t="s">
        <v>81</v>
      </c>
      <c r="F183" s="61" t="s">
        <v>93</v>
      </c>
      <c r="G183" s="61" t="s">
        <v>16</v>
      </c>
      <c r="H183" s="61" t="s">
        <v>32</v>
      </c>
      <c r="I183" s="61" t="s">
        <v>6</v>
      </c>
      <c r="J183" s="61" t="s">
        <v>45</v>
      </c>
      <c r="K183" s="72">
        <v>350.9</v>
      </c>
    </row>
    <row r="184" spans="1:11" ht="39" customHeight="1" x14ac:dyDescent="0.2">
      <c r="A184" s="215"/>
      <c r="B184" s="175" t="s">
        <v>94</v>
      </c>
      <c r="C184" s="38" t="s">
        <v>47</v>
      </c>
      <c r="D184" s="61" t="s">
        <v>0</v>
      </c>
      <c r="E184" s="61" t="s">
        <v>81</v>
      </c>
      <c r="F184" s="61" t="s">
        <v>93</v>
      </c>
      <c r="G184" s="61" t="s">
        <v>16</v>
      </c>
      <c r="H184" s="61" t="s">
        <v>32</v>
      </c>
      <c r="I184" s="61" t="s">
        <v>6</v>
      </c>
      <c r="J184" s="61" t="s">
        <v>45</v>
      </c>
      <c r="K184" s="72">
        <v>136.1</v>
      </c>
    </row>
    <row r="185" spans="1:11" ht="39" customHeight="1" x14ac:dyDescent="0.2">
      <c r="A185" s="215"/>
      <c r="B185" s="175" t="s">
        <v>94</v>
      </c>
      <c r="C185" s="38" t="s">
        <v>185</v>
      </c>
      <c r="D185" s="61" t="s">
        <v>0</v>
      </c>
      <c r="E185" s="61" t="s">
        <v>81</v>
      </c>
      <c r="F185" s="61" t="s">
        <v>93</v>
      </c>
      <c r="G185" s="61" t="s">
        <v>16</v>
      </c>
      <c r="H185" s="61" t="s">
        <v>32</v>
      </c>
      <c r="I185" s="61" t="s">
        <v>6</v>
      </c>
      <c r="J185" s="61" t="s">
        <v>45</v>
      </c>
      <c r="K185" s="72">
        <v>20.6</v>
      </c>
    </row>
    <row r="186" spans="1:11" ht="39" customHeight="1" x14ac:dyDescent="0.2">
      <c r="A186" s="215"/>
      <c r="B186" s="175" t="s">
        <v>94</v>
      </c>
      <c r="C186" s="38" t="s">
        <v>174</v>
      </c>
      <c r="D186" s="61" t="s">
        <v>0</v>
      </c>
      <c r="E186" s="61" t="s">
        <v>81</v>
      </c>
      <c r="F186" s="61" t="s">
        <v>93</v>
      </c>
      <c r="G186" s="61" t="s">
        <v>16</v>
      </c>
      <c r="H186" s="61" t="s">
        <v>32</v>
      </c>
      <c r="I186" s="61" t="s">
        <v>6</v>
      </c>
      <c r="J186" s="61" t="s">
        <v>45</v>
      </c>
      <c r="K186" s="72">
        <v>-15.8</v>
      </c>
    </row>
    <row r="187" spans="1:11" ht="39" customHeight="1" x14ac:dyDescent="0.2">
      <c r="A187" s="215"/>
      <c r="B187" s="175" t="s">
        <v>94</v>
      </c>
      <c r="C187" s="38" t="s">
        <v>176</v>
      </c>
      <c r="D187" s="61" t="s">
        <v>0</v>
      </c>
      <c r="E187" s="61" t="s">
        <v>81</v>
      </c>
      <c r="F187" s="61" t="s">
        <v>93</v>
      </c>
      <c r="G187" s="61" t="s">
        <v>16</v>
      </c>
      <c r="H187" s="61" t="s">
        <v>32</v>
      </c>
      <c r="I187" s="61" t="s">
        <v>6</v>
      </c>
      <c r="J187" s="61" t="s">
        <v>45</v>
      </c>
      <c r="K187" s="72">
        <v>4585.3999999999996</v>
      </c>
    </row>
    <row r="188" spans="1:11" ht="39" customHeight="1" x14ac:dyDescent="0.2">
      <c r="A188" s="215"/>
      <c r="B188" s="175" t="s">
        <v>94</v>
      </c>
      <c r="C188" s="38" t="s">
        <v>186</v>
      </c>
      <c r="D188" s="61" t="s">
        <v>0</v>
      </c>
      <c r="E188" s="61" t="s">
        <v>81</v>
      </c>
      <c r="F188" s="61" t="s">
        <v>93</v>
      </c>
      <c r="G188" s="61" t="s">
        <v>16</v>
      </c>
      <c r="H188" s="61" t="s">
        <v>32</v>
      </c>
      <c r="I188" s="61" t="s">
        <v>6</v>
      </c>
      <c r="J188" s="61" t="s">
        <v>45</v>
      </c>
      <c r="K188" s="72">
        <v>86.6</v>
      </c>
    </row>
    <row r="189" spans="1:11" ht="39" customHeight="1" x14ac:dyDescent="0.2">
      <c r="A189" s="215"/>
      <c r="B189" s="175" t="s">
        <v>94</v>
      </c>
      <c r="C189" s="38" t="s">
        <v>181</v>
      </c>
      <c r="D189" s="61" t="s">
        <v>0</v>
      </c>
      <c r="E189" s="61" t="s">
        <v>81</v>
      </c>
      <c r="F189" s="61" t="s">
        <v>93</v>
      </c>
      <c r="G189" s="61" t="s">
        <v>16</v>
      </c>
      <c r="H189" s="61" t="s">
        <v>32</v>
      </c>
      <c r="I189" s="61" t="s">
        <v>6</v>
      </c>
      <c r="J189" s="61" t="s">
        <v>45</v>
      </c>
      <c r="K189" s="72">
        <v>132.19999999999999</v>
      </c>
    </row>
    <row r="190" spans="1:11" ht="39" customHeight="1" x14ac:dyDescent="0.2">
      <c r="A190" s="215"/>
      <c r="B190" s="175" t="s">
        <v>94</v>
      </c>
      <c r="C190" s="38" t="s">
        <v>188</v>
      </c>
      <c r="D190" s="61" t="s">
        <v>0</v>
      </c>
      <c r="E190" s="61" t="s">
        <v>81</v>
      </c>
      <c r="F190" s="61" t="s">
        <v>93</v>
      </c>
      <c r="G190" s="61" t="s">
        <v>16</v>
      </c>
      <c r="H190" s="61" t="s">
        <v>32</v>
      </c>
      <c r="I190" s="61" t="s">
        <v>6</v>
      </c>
      <c r="J190" s="61" t="s">
        <v>45</v>
      </c>
      <c r="K190" s="72">
        <v>14</v>
      </c>
    </row>
    <row r="191" spans="1:11" ht="39" customHeight="1" x14ac:dyDescent="0.2">
      <c r="A191" s="215"/>
      <c r="B191" s="175" t="s">
        <v>94</v>
      </c>
      <c r="C191" s="38" t="s">
        <v>189</v>
      </c>
      <c r="D191" s="61" t="s">
        <v>0</v>
      </c>
      <c r="E191" s="61" t="s">
        <v>81</v>
      </c>
      <c r="F191" s="61" t="s">
        <v>93</v>
      </c>
      <c r="G191" s="61" t="s">
        <v>16</v>
      </c>
      <c r="H191" s="61" t="s">
        <v>32</v>
      </c>
      <c r="I191" s="61" t="s">
        <v>6</v>
      </c>
      <c r="J191" s="61" t="s">
        <v>45</v>
      </c>
      <c r="K191" s="72">
        <v>10</v>
      </c>
    </row>
    <row r="192" spans="1:11" ht="39" customHeight="1" x14ac:dyDescent="0.2">
      <c r="A192" s="215"/>
      <c r="B192" s="175" t="s">
        <v>94</v>
      </c>
      <c r="C192" s="38" t="s">
        <v>177</v>
      </c>
      <c r="D192" s="61" t="s">
        <v>0</v>
      </c>
      <c r="E192" s="61" t="s">
        <v>81</v>
      </c>
      <c r="F192" s="61" t="s">
        <v>93</v>
      </c>
      <c r="G192" s="61" t="s">
        <v>16</v>
      </c>
      <c r="H192" s="61" t="s">
        <v>32</v>
      </c>
      <c r="I192" s="61" t="s">
        <v>6</v>
      </c>
      <c r="J192" s="61" t="s">
        <v>45</v>
      </c>
      <c r="K192" s="72">
        <v>78.3</v>
      </c>
    </row>
    <row r="193" spans="1:26" ht="39" customHeight="1" x14ac:dyDescent="0.2">
      <c r="A193" s="215"/>
      <c r="B193" s="175" t="s">
        <v>94</v>
      </c>
      <c r="C193" s="38" t="s">
        <v>234</v>
      </c>
      <c r="D193" s="61" t="s">
        <v>0</v>
      </c>
      <c r="E193" s="61" t="s">
        <v>81</v>
      </c>
      <c r="F193" s="61" t="s">
        <v>93</v>
      </c>
      <c r="G193" s="61" t="s">
        <v>16</v>
      </c>
      <c r="H193" s="61" t="s">
        <v>32</v>
      </c>
      <c r="I193" s="61" t="s">
        <v>6</v>
      </c>
      <c r="J193" s="61" t="s">
        <v>45</v>
      </c>
      <c r="K193" s="72">
        <v>870.5</v>
      </c>
    </row>
    <row r="194" spans="1:26" ht="39" customHeight="1" x14ac:dyDescent="0.2">
      <c r="A194" s="215"/>
      <c r="B194" s="175" t="s">
        <v>94</v>
      </c>
      <c r="C194" s="38" t="s">
        <v>190</v>
      </c>
      <c r="D194" s="61" t="s">
        <v>0</v>
      </c>
      <c r="E194" s="61" t="s">
        <v>81</v>
      </c>
      <c r="F194" s="61" t="s">
        <v>93</v>
      </c>
      <c r="G194" s="61" t="s">
        <v>16</v>
      </c>
      <c r="H194" s="61" t="s">
        <v>32</v>
      </c>
      <c r="I194" s="61" t="s">
        <v>6</v>
      </c>
      <c r="J194" s="61" t="s">
        <v>45</v>
      </c>
      <c r="K194" s="72">
        <v>529.5</v>
      </c>
    </row>
    <row r="195" spans="1:26" ht="39" customHeight="1" x14ac:dyDescent="0.2">
      <c r="A195" s="215"/>
      <c r="B195" s="175" t="s">
        <v>94</v>
      </c>
      <c r="C195" s="38" t="s">
        <v>294</v>
      </c>
      <c r="D195" s="61" t="s">
        <v>0</v>
      </c>
      <c r="E195" s="61" t="s">
        <v>81</v>
      </c>
      <c r="F195" s="61" t="s">
        <v>93</v>
      </c>
      <c r="G195" s="61" t="s">
        <v>16</v>
      </c>
      <c r="H195" s="61" t="s">
        <v>32</v>
      </c>
      <c r="I195" s="61" t="s">
        <v>6</v>
      </c>
      <c r="J195" s="61" t="s">
        <v>45</v>
      </c>
      <c r="K195" s="72">
        <v>199.5</v>
      </c>
    </row>
    <row r="196" spans="1:26" ht="45.75" customHeight="1" x14ac:dyDescent="0.2">
      <c r="A196" s="215"/>
      <c r="B196" s="175" t="s">
        <v>94</v>
      </c>
      <c r="C196" s="38" t="s">
        <v>191</v>
      </c>
      <c r="D196" s="61" t="s">
        <v>0</v>
      </c>
      <c r="E196" s="61" t="s">
        <v>81</v>
      </c>
      <c r="F196" s="61" t="s">
        <v>93</v>
      </c>
      <c r="G196" s="61" t="s">
        <v>16</v>
      </c>
      <c r="H196" s="61" t="s">
        <v>32</v>
      </c>
      <c r="I196" s="61" t="s">
        <v>6</v>
      </c>
      <c r="J196" s="61" t="s">
        <v>45</v>
      </c>
      <c r="K196" s="72">
        <v>7219</v>
      </c>
    </row>
    <row r="197" spans="1:26" ht="45.75" customHeight="1" thickBot="1" x14ac:dyDescent="0.25">
      <c r="A197" s="214"/>
      <c r="B197" s="175" t="s">
        <v>94</v>
      </c>
      <c r="C197" s="38" t="s">
        <v>324</v>
      </c>
      <c r="D197" s="61" t="s">
        <v>0</v>
      </c>
      <c r="E197" s="61" t="s">
        <v>81</v>
      </c>
      <c r="F197" s="61" t="s">
        <v>93</v>
      </c>
      <c r="G197" s="61" t="s">
        <v>16</v>
      </c>
      <c r="H197" s="61" t="s">
        <v>32</v>
      </c>
      <c r="I197" s="61" t="s">
        <v>6</v>
      </c>
      <c r="J197" s="61" t="s">
        <v>45</v>
      </c>
      <c r="K197" s="79">
        <v>60.5</v>
      </c>
    </row>
    <row r="198" spans="1:26" s="4" customFormat="1" ht="31.5" customHeight="1" thickBot="1" x14ac:dyDescent="0.25">
      <c r="A198" s="123" t="s">
        <v>290</v>
      </c>
      <c r="B198" s="161" t="s">
        <v>95</v>
      </c>
      <c r="C198" s="14" t="s">
        <v>4</v>
      </c>
      <c r="D198" s="27" t="s">
        <v>0</v>
      </c>
      <c r="E198" s="27" t="s">
        <v>96</v>
      </c>
      <c r="F198" s="27" t="s">
        <v>5</v>
      </c>
      <c r="G198" s="27" t="s">
        <v>4</v>
      </c>
      <c r="H198" s="27" t="s">
        <v>5</v>
      </c>
      <c r="I198" s="27" t="s">
        <v>6</v>
      </c>
      <c r="J198" s="27" t="s">
        <v>4</v>
      </c>
      <c r="K198" s="15">
        <f>K201+K199</f>
        <v>25094</v>
      </c>
      <c r="L198" s="237"/>
      <c r="M198" s="219"/>
      <c r="N198" s="219"/>
      <c r="O198" s="219"/>
      <c r="P198" s="219"/>
      <c r="Q198" s="219"/>
      <c r="R198" s="219"/>
      <c r="S198" s="219"/>
      <c r="T198" s="219"/>
      <c r="U198" s="219"/>
      <c r="V198" s="219"/>
      <c r="W198" s="219"/>
      <c r="X198" s="219"/>
      <c r="Y198" s="219"/>
      <c r="Z198" s="219"/>
    </row>
    <row r="199" spans="1:26" s="4" customFormat="1" ht="23.45" customHeight="1" x14ac:dyDescent="0.2">
      <c r="A199" s="261" t="s">
        <v>291</v>
      </c>
      <c r="B199" s="187" t="s">
        <v>128</v>
      </c>
      <c r="C199" s="31" t="s">
        <v>4</v>
      </c>
      <c r="D199" s="32" t="s">
        <v>0</v>
      </c>
      <c r="E199" s="32" t="s">
        <v>96</v>
      </c>
      <c r="F199" s="32" t="s">
        <v>8</v>
      </c>
      <c r="G199" s="32" t="s">
        <v>4</v>
      </c>
      <c r="H199" s="32" t="s">
        <v>5</v>
      </c>
      <c r="I199" s="32" t="s">
        <v>6</v>
      </c>
      <c r="J199" s="32" t="s">
        <v>97</v>
      </c>
      <c r="K199" s="22">
        <f>K200</f>
        <v>-11.3</v>
      </c>
      <c r="L199" s="237"/>
      <c r="M199" s="219"/>
      <c r="N199" s="219"/>
      <c r="O199" s="219"/>
      <c r="P199" s="219"/>
      <c r="Q199" s="219"/>
      <c r="R199" s="219"/>
      <c r="S199" s="219"/>
      <c r="T199" s="219"/>
      <c r="U199" s="219"/>
      <c r="V199" s="219"/>
      <c r="W199" s="219"/>
      <c r="X199" s="219"/>
      <c r="Y199" s="219"/>
      <c r="Z199" s="219"/>
    </row>
    <row r="200" spans="1:26" s="4" customFormat="1" ht="33" customHeight="1" thickBot="1" x14ac:dyDescent="0.25">
      <c r="A200" s="260"/>
      <c r="B200" s="188" t="s">
        <v>129</v>
      </c>
      <c r="C200" s="67" t="s">
        <v>175</v>
      </c>
      <c r="D200" s="68" t="s">
        <v>0</v>
      </c>
      <c r="E200" s="68" t="s">
        <v>96</v>
      </c>
      <c r="F200" s="68" t="s">
        <v>8</v>
      </c>
      <c r="G200" s="68" t="s">
        <v>16</v>
      </c>
      <c r="H200" s="68" t="s">
        <v>32</v>
      </c>
      <c r="I200" s="68" t="s">
        <v>6</v>
      </c>
      <c r="J200" s="68" t="s">
        <v>97</v>
      </c>
      <c r="K200" s="74">
        <v>-11.3</v>
      </c>
      <c r="L200" s="237"/>
      <c r="M200" s="219"/>
      <c r="N200" s="219"/>
      <c r="O200" s="219"/>
      <c r="P200" s="219"/>
      <c r="Q200" s="219"/>
      <c r="R200" s="219"/>
      <c r="S200" s="219"/>
      <c r="T200" s="219"/>
      <c r="U200" s="219"/>
      <c r="V200" s="219"/>
      <c r="W200" s="219"/>
      <c r="X200" s="219"/>
      <c r="Y200" s="219"/>
      <c r="Z200" s="219"/>
    </row>
    <row r="201" spans="1:26" ht="26.25" customHeight="1" x14ac:dyDescent="0.2">
      <c r="A201" s="261" t="s">
        <v>292</v>
      </c>
      <c r="B201" s="187" t="s">
        <v>98</v>
      </c>
      <c r="C201" s="31" t="s">
        <v>4</v>
      </c>
      <c r="D201" s="32" t="s">
        <v>0</v>
      </c>
      <c r="E201" s="32" t="s">
        <v>96</v>
      </c>
      <c r="F201" s="32" t="s">
        <v>21</v>
      </c>
      <c r="G201" s="32" t="s">
        <v>4</v>
      </c>
      <c r="H201" s="32" t="s">
        <v>5</v>
      </c>
      <c r="I201" s="32" t="s">
        <v>6</v>
      </c>
      <c r="J201" s="32" t="s">
        <v>97</v>
      </c>
      <c r="K201" s="22">
        <f>K202</f>
        <v>25105.3</v>
      </c>
    </row>
    <row r="202" spans="1:26" s="5" customFormat="1" ht="34.5" customHeight="1" thickBot="1" x14ac:dyDescent="0.25">
      <c r="A202" s="260"/>
      <c r="B202" s="188" t="s">
        <v>99</v>
      </c>
      <c r="C202" s="67" t="s">
        <v>175</v>
      </c>
      <c r="D202" s="68" t="s">
        <v>0</v>
      </c>
      <c r="E202" s="68" t="s">
        <v>96</v>
      </c>
      <c r="F202" s="68" t="s">
        <v>21</v>
      </c>
      <c r="G202" s="68" t="s">
        <v>16</v>
      </c>
      <c r="H202" s="68" t="s">
        <v>32</v>
      </c>
      <c r="I202" s="68" t="s">
        <v>6</v>
      </c>
      <c r="J202" s="68" t="s">
        <v>97</v>
      </c>
      <c r="K202" s="250">
        <v>25105.3</v>
      </c>
      <c r="L202" s="238"/>
      <c r="M202" s="220"/>
      <c r="N202" s="220"/>
      <c r="O202" s="220"/>
      <c r="P202" s="220"/>
      <c r="Q202" s="220"/>
      <c r="R202" s="220"/>
      <c r="S202" s="220"/>
      <c r="T202" s="220"/>
      <c r="U202" s="220"/>
      <c r="V202" s="220"/>
      <c r="W202" s="220"/>
      <c r="X202" s="220"/>
      <c r="Y202" s="220"/>
      <c r="Z202" s="220"/>
    </row>
    <row r="203" spans="1:26" s="7" customFormat="1" ht="37.9" customHeight="1" thickTop="1" thickBot="1" x14ac:dyDescent="0.25">
      <c r="A203" s="202" t="s">
        <v>101</v>
      </c>
      <c r="B203" s="203" t="s">
        <v>102</v>
      </c>
      <c r="C203" s="204" t="s">
        <v>4</v>
      </c>
      <c r="D203" s="205" t="s">
        <v>103</v>
      </c>
      <c r="E203" s="205" t="s">
        <v>5</v>
      </c>
      <c r="F203" s="205" t="s">
        <v>5</v>
      </c>
      <c r="G203" s="205" t="s">
        <v>4</v>
      </c>
      <c r="H203" s="205" t="s">
        <v>5</v>
      </c>
      <c r="I203" s="205" t="s">
        <v>6</v>
      </c>
      <c r="J203" s="206" t="s">
        <v>4</v>
      </c>
      <c r="K203" s="249">
        <f>K204+K230+K233+K237</f>
        <v>2697324.1</v>
      </c>
      <c r="L203" s="240"/>
      <c r="M203" s="222"/>
      <c r="N203" s="222"/>
      <c r="O203" s="222"/>
      <c r="P203" s="222"/>
      <c r="Q203" s="222"/>
      <c r="R203" s="222"/>
      <c r="S203" s="222"/>
      <c r="T203" s="222"/>
      <c r="U203" s="222"/>
      <c r="V203" s="222"/>
      <c r="W203" s="222"/>
      <c r="X203" s="222"/>
      <c r="Y203" s="222"/>
      <c r="Z203" s="222"/>
    </row>
    <row r="204" spans="1:26" s="7" customFormat="1" ht="47.1" customHeight="1" thickTop="1" thickBot="1" x14ac:dyDescent="0.25">
      <c r="A204" s="207" t="s">
        <v>167</v>
      </c>
      <c r="B204" s="208" t="s">
        <v>104</v>
      </c>
      <c r="C204" s="39" t="s">
        <v>4</v>
      </c>
      <c r="D204" s="209" t="s">
        <v>103</v>
      </c>
      <c r="E204" s="209" t="s">
        <v>11</v>
      </c>
      <c r="F204" s="209" t="s">
        <v>5</v>
      </c>
      <c r="G204" s="209" t="s">
        <v>4</v>
      </c>
      <c r="H204" s="209" t="s">
        <v>5</v>
      </c>
      <c r="I204" s="209" t="s">
        <v>6</v>
      </c>
      <c r="J204" s="210" t="s">
        <v>4</v>
      </c>
      <c r="K204" s="40">
        <f>K205+K214+K225</f>
        <v>2701974</v>
      </c>
      <c r="L204" s="240"/>
      <c r="M204" s="222"/>
      <c r="N204" s="222"/>
      <c r="O204" s="222"/>
      <c r="P204" s="222"/>
      <c r="Q204" s="222"/>
      <c r="R204" s="222"/>
      <c r="S204" s="222"/>
      <c r="T204" s="222"/>
      <c r="U204" s="222"/>
      <c r="V204" s="222"/>
      <c r="W204" s="222"/>
      <c r="X204" s="222"/>
      <c r="Y204" s="222"/>
      <c r="Z204" s="222"/>
    </row>
    <row r="205" spans="1:26" s="8" customFormat="1" ht="36.950000000000003" customHeight="1" thickBot="1" x14ac:dyDescent="0.25">
      <c r="A205" s="107" t="s">
        <v>105</v>
      </c>
      <c r="B205" s="189" t="s">
        <v>224</v>
      </c>
      <c r="C205" s="26" t="s">
        <v>4</v>
      </c>
      <c r="D205" s="44" t="s">
        <v>103</v>
      </c>
      <c r="E205" s="44" t="s">
        <v>11</v>
      </c>
      <c r="F205" s="44" t="s">
        <v>11</v>
      </c>
      <c r="G205" s="44" t="s">
        <v>4</v>
      </c>
      <c r="H205" s="44" t="s">
        <v>5</v>
      </c>
      <c r="I205" s="44" t="s">
        <v>6</v>
      </c>
      <c r="J205" s="45" t="s">
        <v>100</v>
      </c>
      <c r="K205" s="40">
        <f>K206+K208+K210+K212</f>
        <v>131666.70000000001</v>
      </c>
      <c r="L205" s="241"/>
      <c r="M205" s="223"/>
      <c r="N205" s="223"/>
      <c r="O205" s="223"/>
      <c r="P205" s="223"/>
      <c r="Q205" s="223"/>
      <c r="R205" s="223"/>
      <c r="S205" s="223"/>
      <c r="T205" s="223"/>
      <c r="U205" s="223"/>
      <c r="V205" s="223"/>
      <c r="W205" s="223"/>
      <c r="X205" s="223"/>
      <c r="Y205" s="223"/>
      <c r="Z205" s="223"/>
    </row>
    <row r="206" spans="1:26" s="10" customFormat="1" ht="45.2" customHeight="1" x14ac:dyDescent="0.2">
      <c r="A206" s="266" t="s">
        <v>9</v>
      </c>
      <c r="B206" s="190" t="s">
        <v>346</v>
      </c>
      <c r="C206" s="46" t="s">
        <v>4</v>
      </c>
      <c r="D206" s="65" t="s">
        <v>103</v>
      </c>
      <c r="E206" s="65" t="s">
        <v>11</v>
      </c>
      <c r="F206" s="65" t="s">
        <v>11</v>
      </c>
      <c r="G206" s="65" t="s">
        <v>163</v>
      </c>
      <c r="H206" s="65" t="s">
        <v>5</v>
      </c>
      <c r="I206" s="65" t="s">
        <v>6</v>
      </c>
      <c r="J206" s="66" t="s">
        <v>100</v>
      </c>
      <c r="K206" s="22">
        <f>K207</f>
        <v>494.8</v>
      </c>
      <c r="L206" s="242"/>
      <c r="M206" s="224"/>
      <c r="N206" s="224"/>
      <c r="O206" s="224"/>
      <c r="P206" s="224"/>
      <c r="Q206" s="224"/>
      <c r="R206" s="224"/>
      <c r="S206" s="224"/>
      <c r="T206" s="224"/>
      <c r="U206" s="224"/>
      <c r="V206" s="224"/>
      <c r="W206" s="224"/>
      <c r="X206" s="224"/>
      <c r="Y206" s="224"/>
      <c r="Z206" s="224"/>
    </row>
    <row r="207" spans="1:26" s="8" customFormat="1" ht="49.5" customHeight="1" thickBot="1" x14ac:dyDescent="0.25">
      <c r="A207" s="267"/>
      <c r="B207" s="191" t="s">
        <v>345</v>
      </c>
      <c r="C207" s="41" t="s">
        <v>175</v>
      </c>
      <c r="D207" s="42" t="s">
        <v>103</v>
      </c>
      <c r="E207" s="42" t="s">
        <v>11</v>
      </c>
      <c r="F207" s="42" t="s">
        <v>11</v>
      </c>
      <c r="G207" s="42" t="s">
        <v>163</v>
      </c>
      <c r="H207" s="42" t="s">
        <v>32</v>
      </c>
      <c r="I207" s="42" t="s">
        <v>6</v>
      </c>
      <c r="J207" s="43" t="s">
        <v>100</v>
      </c>
      <c r="K207" s="83">
        <v>494.8</v>
      </c>
      <c r="L207" s="241"/>
      <c r="M207" s="223"/>
      <c r="N207" s="223"/>
      <c r="O207" s="223"/>
      <c r="P207" s="223"/>
      <c r="Q207" s="223"/>
      <c r="R207" s="223"/>
      <c r="S207" s="223"/>
      <c r="T207" s="223"/>
      <c r="U207" s="223"/>
      <c r="V207" s="223"/>
      <c r="W207" s="223"/>
      <c r="X207" s="223"/>
      <c r="Y207" s="223"/>
      <c r="Z207" s="223"/>
    </row>
    <row r="208" spans="1:26" s="10" customFormat="1" ht="44.45" customHeight="1" x14ac:dyDescent="0.2">
      <c r="A208" s="266" t="s">
        <v>301</v>
      </c>
      <c r="B208" s="190" t="s">
        <v>347</v>
      </c>
      <c r="C208" s="46" t="s">
        <v>4</v>
      </c>
      <c r="D208" s="65" t="s">
        <v>103</v>
      </c>
      <c r="E208" s="65" t="s">
        <v>11</v>
      </c>
      <c r="F208" s="65" t="s">
        <v>11</v>
      </c>
      <c r="G208" s="65" t="s">
        <v>108</v>
      </c>
      <c r="H208" s="65" t="s">
        <v>5</v>
      </c>
      <c r="I208" s="65" t="s">
        <v>6</v>
      </c>
      <c r="J208" s="66" t="s">
        <v>100</v>
      </c>
      <c r="K208" s="22">
        <f>K209</f>
        <v>11684.3</v>
      </c>
      <c r="L208" s="242"/>
      <c r="M208" s="224"/>
      <c r="N208" s="224"/>
      <c r="O208" s="224"/>
      <c r="P208" s="224"/>
      <c r="Q208" s="224"/>
      <c r="R208" s="224"/>
      <c r="S208" s="224"/>
      <c r="T208" s="224"/>
      <c r="U208" s="224"/>
      <c r="V208" s="224"/>
      <c r="W208" s="224"/>
      <c r="X208" s="224"/>
      <c r="Y208" s="224"/>
      <c r="Z208" s="224"/>
    </row>
    <row r="209" spans="1:26" s="8" customFormat="1" ht="49.5" customHeight="1" thickBot="1" x14ac:dyDescent="0.25">
      <c r="A209" s="267"/>
      <c r="B209" s="191" t="s">
        <v>300</v>
      </c>
      <c r="C209" s="41" t="s">
        <v>175</v>
      </c>
      <c r="D209" s="42" t="s">
        <v>103</v>
      </c>
      <c r="E209" s="42" t="s">
        <v>11</v>
      </c>
      <c r="F209" s="42" t="s">
        <v>11</v>
      </c>
      <c r="G209" s="42" t="s">
        <v>108</v>
      </c>
      <c r="H209" s="42" t="s">
        <v>32</v>
      </c>
      <c r="I209" s="42" t="s">
        <v>6</v>
      </c>
      <c r="J209" s="43" t="s">
        <v>100</v>
      </c>
      <c r="K209" s="83">
        <v>11684.3</v>
      </c>
      <c r="L209" s="241"/>
      <c r="M209" s="223"/>
      <c r="N209" s="223"/>
      <c r="O209" s="223"/>
      <c r="P209" s="223"/>
      <c r="Q209" s="223"/>
      <c r="R209" s="223"/>
      <c r="S209" s="223"/>
      <c r="T209" s="223"/>
      <c r="U209" s="223"/>
      <c r="V209" s="223"/>
      <c r="W209" s="223"/>
      <c r="X209" s="223"/>
      <c r="Y209" s="223"/>
      <c r="Z209" s="223"/>
    </row>
    <row r="210" spans="1:26" s="10" customFormat="1" ht="52.15" customHeight="1" x14ac:dyDescent="0.2">
      <c r="A210" s="266" t="s">
        <v>302</v>
      </c>
      <c r="B210" s="245" t="s">
        <v>368</v>
      </c>
      <c r="C210" s="227" t="s">
        <v>4</v>
      </c>
      <c r="D210" s="227" t="s">
        <v>103</v>
      </c>
      <c r="E210" s="227" t="s">
        <v>11</v>
      </c>
      <c r="F210" s="227" t="s">
        <v>11</v>
      </c>
      <c r="G210" s="227" t="s">
        <v>369</v>
      </c>
      <c r="H210" s="227" t="s">
        <v>5</v>
      </c>
      <c r="I210" s="227" t="s">
        <v>6</v>
      </c>
      <c r="J210" s="228" t="s">
        <v>100</v>
      </c>
      <c r="K210" s="22">
        <f>K211</f>
        <v>7390.1</v>
      </c>
      <c r="L210" s="242"/>
      <c r="M210" s="224"/>
      <c r="N210" s="224"/>
      <c r="O210" s="224"/>
      <c r="P210" s="224"/>
      <c r="Q210" s="224"/>
      <c r="R210" s="224"/>
      <c r="S210" s="224"/>
      <c r="T210" s="224"/>
      <c r="U210" s="224"/>
      <c r="V210" s="224"/>
      <c r="W210" s="224"/>
      <c r="X210" s="224"/>
      <c r="Y210" s="224"/>
      <c r="Z210" s="224"/>
    </row>
    <row r="211" spans="1:26" s="8" customFormat="1" ht="57" customHeight="1" thickBot="1" x14ac:dyDescent="0.25">
      <c r="A211" s="267"/>
      <c r="B211" s="246" t="s">
        <v>370</v>
      </c>
      <c r="C211" s="229" t="s">
        <v>175</v>
      </c>
      <c r="D211" s="229" t="s">
        <v>103</v>
      </c>
      <c r="E211" s="229" t="s">
        <v>11</v>
      </c>
      <c r="F211" s="229" t="s">
        <v>11</v>
      </c>
      <c r="G211" s="229" t="s">
        <v>369</v>
      </c>
      <c r="H211" s="229" t="s">
        <v>32</v>
      </c>
      <c r="I211" s="229" t="s">
        <v>6</v>
      </c>
      <c r="J211" s="230" t="s">
        <v>100</v>
      </c>
      <c r="K211" s="83">
        <v>7390.1</v>
      </c>
      <c r="L211" s="241"/>
      <c r="M211" s="223"/>
      <c r="N211" s="223"/>
      <c r="O211" s="223"/>
      <c r="P211" s="223"/>
      <c r="Q211" s="223"/>
      <c r="R211" s="223"/>
      <c r="S211" s="223"/>
      <c r="T211" s="223"/>
      <c r="U211" s="223"/>
      <c r="V211" s="223"/>
      <c r="W211" s="223"/>
      <c r="X211" s="223"/>
      <c r="Y211" s="223"/>
      <c r="Z211" s="223"/>
    </row>
    <row r="212" spans="1:26" s="10" customFormat="1" ht="29.25" customHeight="1" x14ac:dyDescent="0.2">
      <c r="A212" s="266" t="s">
        <v>303</v>
      </c>
      <c r="B212" s="245" t="s">
        <v>109</v>
      </c>
      <c r="C212" s="65" t="s">
        <v>4</v>
      </c>
      <c r="D212" s="65" t="s">
        <v>103</v>
      </c>
      <c r="E212" s="65" t="s">
        <v>11</v>
      </c>
      <c r="F212" s="65" t="s">
        <v>11</v>
      </c>
      <c r="G212" s="65" t="s">
        <v>106</v>
      </c>
      <c r="H212" s="65" t="s">
        <v>5</v>
      </c>
      <c r="I212" s="65" t="s">
        <v>6</v>
      </c>
      <c r="J212" s="66" t="s">
        <v>100</v>
      </c>
      <c r="K212" s="22">
        <f>K213</f>
        <v>112097.5</v>
      </c>
      <c r="L212" s="242"/>
      <c r="M212" s="224"/>
      <c r="N212" s="224"/>
      <c r="O212" s="224"/>
      <c r="P212" s="224"/>
      <c r="Q212" s="224"/>
      <c r="R212" s="224"/>
      <c r="S212" s="224"/>
      <c r="T212" s="224"/>
      <c r="U212" s="224"/>
      <c r="V212" s="224"/>
      <c r="W212" s="224"/>
      <c r="X212" s="224"/>
      <c r="Y212" s="224"/>
      <c r="Z212" s="224"/>
    </row>
    <row r="213" spans="1:26" s="8" customFormat="1" ht="28.9" customHeight="1" thickBot="1" x14ac:dyDescent="0.25">
      <c r="A213" s="267"/>
      <c r="B213" s="246" t="s">
        <v>110</v>
      </c>
      <c r="C213" s="42" t="s">
        <v>175</v>
      </c>
      <c r="D213" s="42" t="s">
        <v>103</v>
      </c>
      <c r="E213" s="42" t="s">
        <v>11</v>
      </c>
      <c r="F213" s="42" t="s">
        <v>11</v>
      </c>
      <c r="G213" s="42" t="s">
        <v>106</v>
      </c>
      <c r="H213" s="42" t="s">
        <v>32</v>
      </c>
      <c r="I213" s="42" t="s">
        <v>6</v>
      </c>
      <c r="J213" s="43" t="s">
        <v>100</v>
      </c>
      <c r="K213" s="83">
        <v>112097.5</v>
      </c>
      <c r="L213" s="241"/>
      <c r="M213" s="223"/>
      <c r="N213" s="223"/>
      <c r="O213" s="223"/>
      <c r="P213" s="223"/>
      <c r="Q213" s="223"/>
      <c r="R213" s="223"/>
      <c r="S213" s="223"/>
      <c r="T213" s="223"/>
      <c r="U213" s="223"/>
      <c r="V213" s="223"/>
      <c r="W213" s="223"/>
      <c r="X213" s="223"/>
      <c r="Y213" s="223"/>
      <c r="Z213" s="223"/>
    </row>
    <row r="214" spans="1:26" s="7" customFormat="1" ht="38.85" customHeight="1" thickBot="1" x14ac:dyDescent="0.25">
      <c r="A214" s="107" t="s">
        <v>19</v>
      </c>
      <c r="B214" s="247" t="s">
        <v>378</v>
      </c>
      <c r="C214" s="44" t="s">
        <v>4</v>
      </c>
      <c r="D214" s="44" t="s">
        <v>103</v>
      </c>
      <c r="E214" s="44" t="s">
        <v>11</v>
      </c>
      <c r="F214" s="44" t="s">
        <v>25</v>
      </c>
      <c r="G214" s="44" t="s">
        <v>4</v>
      </c>
      <c r="H214" s="44" t="s">
        <v>5</v>
      </c>
      <c r="I214" s="44" t="s">
        <v>6</v>
      </c>
      <c r="J214" s="45" t="s">
        <v>100</v>
      </c>
      <c r="K214" s="48">
        <f>K217+K219+K223+K215+K221</f>
        <v>2057739.9000000001</v>
      </c>
      <c r="L214" s="240"/>
      <c r="M214" s="222"/>
      <c r="N214" s="222"/>
      <c r="O214" s="222"/>
      <c r="P214" s="222"/>
      <c r="Q214" s="222"/>
      <c r="R214" s="222"/>
      <c r="S214" s="222"/>
      <c r="T214" s="222"/>
      <c r="U214" s="222"/>
      <c r="V214" s="222"/>
      <c r="W214" s="222"/>
      <c r="X214" s="222"/>
      <c r="Y214" s="222"/>
      <c r="Z214" s="222"/>
    </row>
    <row r="215" spans="1:26" s="7" customFormat="1" ht="52.7" customHeight="1" x14ac:dyDescent="0.2">
      <c r="A215" s="266" t="s">
        <v>372</v>
      </c>
      <c r="B215" s="245" t="s">
        <v>383</v>
      </c>
      <c r="C215" s="227" t="s">
        <v>4</v>
      </c>
      <c r="D215" s="227" t="s">
        <v>103</v>
      </c>
      <c r="E215" s="227" t="s">
        <v>11</v>
      </c>
      <c r="F215" s="227" t="s">
        <v>25</v>
      </c>
      <c r="G215" s="227" t="s">
        <v>371</v>
      </c>
      <c r="H215" s="227" t="s">
        <v>5</v>
      </c>
      <c r="I215" s="227" t="s">
        <v>6</v>
      </c>
      <c r="J215" s="228" t="s">
        <v>100</v>
      </c>
      <c r="K215" s="231">
        <f>K216</f>
        <v>322.8</v>
      </c>
      <c r="L215" s="240"/>
      <c r="M215" s="222"/>
      <c r="N215" s="222"/>
      <c r="O215" s="222"/>
      <c r="P215" s="222"/>
      <c r="Q215" s="222"/>
      <c r="R215" s="222"/>
      <c r="S215" s="222"/>
      <c r="T215" s="222"/>
      <c r="U215" s="222"/>
      <c r="V215" s="222"/>
      <c r="W215" s="222"/>
      <c r="X215" s="222"/>
      <c r="Y215" s="222"/>
      <c r="Z215" s="222"/>
    </row>
    <row r="216" spans="1:26" s="7" customFormat="1" ht="58.9" customHeight="1" thickBot="1" x14ac:dyDescent="0.25">
      <c r="A216" s="267"/>
      <c r="B216" s="246" t="s">
        <v>382</v>
      </c>
      <c r="C216" s="229" t="s">
        <v>175</v>
      </c>
      <c r="D216" s="229" t="s">
        <v>103</v>
      </c>
      <c r="E216" s="229" t="s">
        <v>11</v>
      </c>
      <c r="F216" s="229" t="s">
        <v>25</v>
      </c>
      <c r="G216" s="229" t="s">
        <v>371</v>
      </c>
      <c r="H216" s="229" t="s">
        <v>32</v>
      </c>
      <c r="I216" s="229" t="s">
        <v>6</v>
      </c>
      <c r="J216" s="230" t="s">
        <v>100</v>
      </c>
      <c r="K216" s="226">
        <v>322.8</v>
      </c>
      <c r="L216" s="240"/>
      <c r="M216" s="222"/>
      <c r="N216" s="222"/>
      <c r="O216" s="222"/>
      <c r="P216" s="222"/>
      <c r="Q216" s="222"/>
      <c r="R216" s="222"/>
      <c r="S216" s="222"/>
      <c r="T216" s="222"/>
      <c r="U216" s="222"/>
      <c r="V216" s="222"/>
      <c r="W216" s="222"/>
      <c r="X216" s="222"/>
      <c r="Y216" s="222"/>
      <c r="Z216" s="222"/>
    </row>
    <row r="217" spans="1:26" s="9" customFormat="1" ht="49.5" customHeight="1" x14ac:dyDescent="0.2">
      <c r="A217" s="266" t="s">
        <v>373</v>
      </c>
      <c r="B217" s="190" t="s">
        <v>381</v>
      </c>
      <c r="C217" s="46" t="s">
        <v>4</v>
      </c>
      <c r="D217" s="65" t="s">
        <v>103</v>
      </c>
      <c r="E217" s="65" t="s">
        <v>11</v>
      </c>
      <c r="F217" s="65" t="s">
        <v>25</v>
      </c>
      <c r="G217" s="65" t="s">
        <v>57</v>
      </c>
      <c r="H217" s="65" t="s">
        <v>5</v>
      </c>
      <c r="I217" s="65" t="s">
        <v>6</v>
      </c>
      <c r="J217" s="66" t="s">
        <v>100</v>
      </c>
      <c r="K217" s="22">
        <f>K218</f>
        <v>262167.3</v>
      </c>
      <c r="L217" s="243"/>
      <c r="M217" s="225"/>
      <c r="N217" s="225"/>
      <c r="O217" s="225"/>
      <c r="P217" s="225"/>
      <c r="Q217" s="225"/>
      <c r="R217" s="225"/>
      <c r="S217" s="225"/>
      <c r="T217" s="225"/>
      <c r="U217" s="225"/>
      <c r="V217" s="225"/>
      <c r="W217" s="225"/>
      <c r="X217" s="225"/>
      <c r="Y217" s="225"/>
      <c r="Z217" s="225"/>
    </row>
    <row r="218" spans="1:26" s="9" customFormat="1" ht="48.4" customHeight="1" thickBot="1" x14ac:dyDescent="0.25">
      <c r="A218" s="267"/>
      <c r="B218" s="191" t="s">
        <v>386</v>
      </c>
      <c r="C218" s="41" t="s">
        <v>175</v>
      </c>
      <c r="D218" s="42" t="s">
        <v>103</v>
      </c>
      <c r="E218" s="42" t="s">
        <v>11</v>
      </c>
      <c r="F218" s="42" t="s">
        <v>25</v>
      </c>
      <c r="G218" s="42" t="s">
        <v>57</v>
      </c>
      <c r="H218" s="42" t="s">
        <v>32</v>
      </c>
      <c r="I218" s="42" t="s">
        <v>6</v>
      </c>
      <c r="J218" s="43" t="s">
        <v>100</v>
      </c>
      <c r="K218" s="83">
        <v>262167.3</v>
      </c>
      <c r="L218" s="243"/>
      <c r="M218" s="225"/>
      <c r="N218" s="225"/>
      <c r="O218" s="225"/>
      <c r="P218" s="225"/>
      <c r="Q218" s="225"/>
      <c r="R218" s="225"/>
      <c r="S218" s="225"/>
      <c r="T218" s="225"/>
      <c r="U218" s="225"/>
      <c r="V218" s="225"/>
      <c r="W218" s="225"/>
      <c r="X218" s="225"/>
      <c r="Y218" s="225"/>
      <c r="Z218" s="225"/>
    </row>
    <row r="219" spans="1:26" s="9" customFormat="1" ht="63.2" customHeight="1" x14ac:dyDescent="0.2">
      <c r="A219" s="266" t="s">
        <v>107</v>
      </c>
      <c r="B219" s="190" t="s">
        <v>380</v>
      </c>
      <c r="C219" s="46" t="s">
        <v>4</v>
      </c>
      <c r="D219" s="65" t="s">
        <v>103</v>
      </c>
      <c r="E219" s="65" t="s">
        <v>11</v>
      </c>
      <c r="F219" s="65" t="s">
        <v>25</v>
      </c>
      <c r="G219" s="65" t="s">
        <v>304</v>
      </c>
      <c r="H219" s="65" t="s">
        <v>5</v>
      </c>
      <c r="I219" s="65" t="s">
        <v>6</v>
      </c>
      <c r="J219" s="66" t="s">
        <v>100</v>
      </c>
      <c r="K219" s="22">
        <f>K220</f>
        <v>18868.2</v>
      </c>
      <c r="L219" s="243"/>
      <c r="M219" s="225"/>
      <c r="N219" s="225"/>
      <c r="O219" s="225"/>
      <c r="P219" s="225"/>
      <c r="Q219" s="225"/>
      <c r="R219" s="225"/>
      <c r="S219" s="225"/>
      <c r="T219" s="225"/>
      <c r="U219" s="225"/>
      <c r="V219" s="225"/>
      <c r="W219" s="225"/>
      <c r="X219" s="225"/>
      <c r="Y219" s="225"/>
      <c r="Z219" s="225"/>
    </row>
    <row r="220" spans="1:26" s="10" customFormat="1" ht="64.5" customHeight="1" thickBot="1" x14ac:dyDescent="0.25">
      <c r="A220" s="267"/>
      <c r="B220" s="191" t="s">
        <v>385</v>
      </c>
      <c r="C220" s="41" t="s">
        <v>175</v>
      </c>
      <c r="D220" s="42" t="s">
        <v>103</v>
      </c>
      <c r="E220" s="42" t="s">
        <v>11</v>
      </c>
      <c r="F220" s="42" t="s">
        <v>25</v>
      </c>
      <c r="G220" s="42" t="s">
        <v>304</v>
      </c>
      <c r="H220" s="42" t="s">
        <v>32</v>
      </c>
      <c r="I220" s="42" t="s">
        <v>6</v>
      </c>
      <c r="J220" s="43" t="s">
        <v>100</v>
      </c>
      <c r="K220" s="83">
        <v>18868.2</v>
      </c>
      <c r="L220" s="242"/>
      <c r="M220" s="224"/>
      <c r="N220" s="224"/>
      <c r="O220" s="224"/>
      <c r="P220" s="224"/>
      <c r="Q220" s="224"/>
      <c r="R220" s="224"/>
      <c r="S220" s="224"/>
      <c r="T220" s="224"/>
      <c r="U220" s="224"/>
      <c r="V220" s="224"/>
      <c r="W220" s="224"/>
      <c r="X220" s="224"/>
      <c r="Y220" s="224"/>
      <c r="Z220" s="224"/>
    </row>
    <row r="221" spans="1:26" s="10" customFormat="1" ht="47.65" customHeight="1" x14ac:dyDescent="0.2">
      <c r="A221" s="232" t="s">
        <v>375</v>
      </c>
      <c r="B221" s="190" t="s">
        <v>379</v>
      </c>
      <c r="C221" s="46" t="s">
        <v>4</v>
      </c>
      <c r="D221" s="65" t="s">
        <v>103</v>
      </c>
      <c r="E221" s="65" t="s">
        <v>11</v>
      </c>
      <c r="F221" s="65" t="s">
        <v>25</v>
      </c>
      <c r="G221" s="65" t="s">
        <v>374</v>
      </c>
      <c r="H221" s="65" t="s">
        <v>5</v>
      </c>
      <c r="I221" s="65" t="s">
        <v>6</v>
      </c>
      <c r="J221" s="66" t="s">
        <v>100</v>
      </c>
      <c r="K221" s="22">
        <f>K222</f>
        <v>119.6</v>
      </c>
      <c r="L221" s="242"/>
      <c r="M221" s="224"/>
      <c r="N221" s="224"/>
      <c r="O221" s="224"/>
      <c r="P221" s="224"/>
      <c r="Q221" s="224"/>
      <c r="R221" s="224"/>
      <c r="S221" s="224"/>
      <c r="T221" s="224"/>
      <c r="U221" s="224"/>
      <c r="V221" s="224"/>
      <c r="W221" s="224"/>
      <c r="X221" s="224"/>
      <c r="Y221" s="224"/>
      <c r="Z221" s="224"/>
    </row>
    <row r="222" spans="1:26" s="10" customFormat="1" ht="49.5" customHeight="1" thickBot="1" x14ac:dyDescent="0.25">
      <c r="A222" s="232"/>
      <c r="B222" s="191" t="s">
        <v>384</v>
      </c>
      <c r="C222" s="41">
        <v>111</v>
      </c>
      <c r="D222" s="42" t="s">
        <v>103</v>
      </c>
      <c r="E222" s="42" t="s">
        <v>11</v>
      </c>
      <c r="F222" s="42" t="s">
        <v>25</v>
      </c>
      <c r="G222" s="42" t="s">
        <v>374</v>
      </c>
      <c r="H222" s="42" t="s">
        <v>32</v>
      </c>
      <c r="I222" s="42" t="s">
        <v>6</v>
      </c>
      <c r="J222" s="43" t="s">
        <v>100</v>
      </c>
      <c r="K222" s="226">
        <v>119.6</v>
      </c>
      <c r="L222" s="242"/>
      <c r="M222" s="224"/>
      <c r="N222" s="224"/>
      <c r="O222" s="224"/>
      <c r="P222" s="224"/>
      <c r="Q222" s="224"/>
      <c r="R222" s="224"/>
      <c r="S222" s="224"/>
      <c r="T222" s="224"/>
      <c r="U222" s="224"/>
      <c r="V222" s="224"/>
      <c r="W222" s="224"/>
      <c r="X222" s="224"/>
      <c r="Y222" s="224"/>
      <c r="Z222" s="224"/>
    </row>
    <row r="223" spans="1:26" s="10" customFormat="1" ht="32.25" customHeight="1" x14ac:dyDescent="0.2">
      <c r="A223" s="266" t="s">
        <v>376</v>
      </c>
      <c r="B223" s="190" t="s">
        <v>147</v>
      </c>
      <c r="C223" s="46" t="s">
        <v>4</v>
      </c>
      <c r="D223" s="65" t="s">
        <v>103</v>
      </c>
      <c r="E223" s="65" t="s">
        <v>11</v>
      </c>
      <c r="F223" s="65" t="s">
        <v>25</v>
      </c>
      <c r="G223" s="65" t="s">
        <v>106</v>
      </c>
      <c r="H223" s="65" t="s">
        <v>5</v>
      </c>
      <c r="I223" s="65" t="s">
        <v>6</v>
      </c>
      <c r="J223" s="66" t="s">
        <v>100</v>
      </c>
      <c r="K223" s="22">
        <f>K224</f>
        <v>1776262</v>
      </c>
      <c r="L223" s="242"/>
      <c r="M223" s="224"/>
      <c r="N223" s="224"/>
      <c r="O223" s="224"/>
      <c r="P223" s="224"/>
      <c r="Q223" s="224"/>
      <c r="R223" s="224"/>
      <c r="S223" s="224"/>
      <c r="T223" s="224"/>
      <c r="U223" s="224"/>
      <c r="V223" s="224"/>
      <c r="W223" s="224"/>
      <c r="X223" s="224"/>
      <c r="Y223" s="224"/>
      <c r="Z223" s="224"/>
    </row>
    <row r="224" spans="1:26" s="10" customFormat="1" ht="34.5" customHeight="1" thickBot="1" x14ac:dyDescent="0.25">
      <c r="A224" s="267"/>
      <c r="B224" s="191" t="s">
        <v>148</v>
      </c>
      <c r="C224" s="41" t="s">
        <v>175</v>
      </c>
      <c r="D224" s="42" t="s">
        <v>103</v>
      </c>
      <c r="E224" s="42" t="s">
        <v>11</v>
      </c>
      <c r="F224" s="42" t="s">
        <v>25</v>
      </c>
      <c r="G224" s="42" t="s">
        <v>106</v>
      </c>
      <c r="H224" s="42" t="s">
        <v>32</v>
      </c>
      <c r="I224" s="42" t="s">
        <v>6</v>
      </c>
      <c r="J224" s="43" t="s">
        <v>100</v>
      </c>
      <c r="K224" s="83">
        <v>1776262</v>
      </c>
      <c r="L224" s="242"/>
      <c r="M224" s="224"/>
      <c r="N224" s="224"/>
      <c r="O224" s="224"/>
      <c r="P224" s="224"/>
      <c r="Q224" s="224"/>
      <c r="R224" s="224"/>
      <c r="S224" s="224"/>
      <c r="T224" s="224"/>
      <c r="U224" s="224"/>
      <c r="V224" s="224"/>
      <c r="W224" s="224"/>
      <c r="X224" s="224"/>
      <c r="Y224" s="224"/>
      <c r="Z224" s="224"/>
    </row>
    <row r="225" spans="1:26" s="10" customFormat="1" ht="36.4" customHeight="1" thickBot="1" x14ac:dyDescent="0.25">
      <c r="A225" s="107" t="s">
        <v>26</v>
      </c>
      <c r="B225" s="189" t="s">
        <v>111</v>
      </c>
      <c r="C225" s="26" t="s">
        <v>4</v>
      </c>
      <c r="D225" s="44" t="s">
        <v>103</v>
      </c>
      <c r="E225" s="44" t="s">
        <v>11</v>
      </c>
      <c r="F225" s="44" t="s">
        <v>32</v>
      </c>
      <c r="G225" s="44" t="s">
        <v>4</v>
      </c>
      <c r="H225" s="44" t="s">
        <v>5</v>
      </c>
      <c r="I225" s="44" t="s">
        <v>6</v>
      </c>
      <c r="J225" s="45" t="s">
        <v>100</v>
      </c>
      <c r="K225" s="48">
        <f>K226+K228</f>
        <v>512567.4</v>
      </c>
      <c r="L225" s="242"/>
      <c r="M225" s="224"/>
      <c r="N225" s="224"/>
      <c r="O225" s="224"/>
      <c r="P225" s="224"/>
      <c r="Q225" s="224"/>
      <c r="R225" s="224"/>
      <c r="S225" s="224"/>
      <c r="T225" s="224"/>
      <c r="U225" s="224"/>
      <c r="V225" s="224"/>
      <c r="W225" s="224"/>
      <c r="X225" s="224"/>
      <c r="Y225" s="224"/>
      <c r="Z225" s="224"/>
    </row>
    <row r="226" spans="1:26" s="10" customFormat="1" ht="100.15" customHeight="1" x14ac:dyDescent="0.2">
      <c r="A226" s="266" t="s">
        <v>29</v>
      </c>
      <c r="B226" s="190" t="s">
        <v>387</v>
      </c>
      <c r="C226" s="46" t="s">
        <v>4</v>
      </c>
      <c r="D226" s="65" t="s">
        <v>103</v>
      </c>
      <c r="E226" s="65" t="s">
        <v>11</v>
      </c>
      <c r="F226" s="65" t="s">
        <v>32</v>
      </c>
      <c r="G226" s="65" t="s">
        <v>377</v>
      </c>
      <c r="H226" s="65" t="s">
        <v>5</v>
      </c>
      <c r="I226" s="65" t="s">
        <v>6</v>
      </c>
      <c r="J226" s="66" t="s">
        <v>100</v>
      </c>
      <c r="K226" s="22">
        <f>K227</f>
        <v>510977.4</v>
      </c>
      <c r="L226" s="242"/>
      <c r="M226" s="224"/>
      <c r="N226" s="224"/>
      <c r="O226" s="224"/>
      <c r="P226" s="224"/>
      <c r="Q226" s="224"/>
      <c r="R226" s="224"/>
      <c r="S226" s="224"/>
      <c r="T226" s="224"/>
      <c r="U226" s="224"/>
      <c r="V226" s="224"/>
      <c r="W226" s="224"/>
      <c r="X226" s="224"/>
      <c r="Y226" s="224"/>
      <c r="Z226" s="224"/>
    </row>
    <row r="227" spans="1:26" s="10" customFormat="1" ht="101.45" customHeight="1" thickBot="1" x14ac:dyDescent="0.25">
      <c r="A227" s="267"/>
      <c r="B227" s="191" t="s">
        <v>388</v>
      </c>
      <c r="C227" s="41" t="s">
        <v>175</v>
      </c>
      <c r="D227" s="42" t="s">
        <v>103</v>
      </c>
      <c r="E227" s="42" t="s">
        <v>11</v>
      </c>
      <c r="F227" s="42" t="s">
        <v>32</v>
      </c>
      <c r="G227" s="42" t="s">
        <v>377</v>
      </c>
      <c r="H227" s="42" t="s">
        <v>32</v>
      </c>
      <c r="I227" s="42" t="s">
        <v>6</v>
      </c>
      <c r="J227" s="43" t="s">
        <v>100</v>
      </c>
      <c r="K227" s="74">
        <v>510977.4</v>
      </c>
      <c r="L227" s="242"/>
      <c r="M227" s="224"/>
      <c r="N227" s="224"/>
      <c r="O227" s="224"/>
      <c r="P227" s="224"/>
      <c r="Q227" s="224"/>
      <c r="R227" s="224"/>
      <c r="S227" s="224"/>
      <c r="T227" s="224"/>
      <c r="U227" s="224"/>
      <c r="V227" s="224"/>
      <c r="W227" s="224"/>
      <c r="X227" s="224"/>
      <c r="Y227" s="224"/>
      <c r="Z227" s="224"/>
    </row>
    <row r="228" spans="1:26" s="10" customFormat="1" ht="34.15" customHeight="1" x14ac:dyDescent="0.2">
      <c r="A228" s="269" t="s">
        <v>33</v>
      </c>
      <c r="B228" s="233" t="s">
        <v>225</v>
      </c>
      <c r="C228" s="37" t="s">
        <v>4</v>
      </c>
      <c r="D228" s="234" t="s">
        <v>103</v>
      </c>
      <c r="E228" s="234" t="s">
        <v>11</v>
      </c>
      <c r="F228" s="234" t="s">
        <v>32</v>
      </c>
      <c r="G228" s="234" t="s">
        <v>106</v>
      </c>
      <c r="H228" s="234" t="s">
        <v>5</v>
      </c>
      <c r="I228" s="234" t="s">
        <v>6</v>
      </c>
      <c r="J228" s="234" t="s">
        <v>100</v>
      </c>
      <c r="K228" s="23">
        <f>K229</f>
        <v>1590</v>
      </c>
      <c r="L228" s="242"/>
      <c r="M228" s="224"/>
      <c r="N228" s="224"/>
      <c r="O228" s="224"/>
      <c r="P228" s="224"/>
      <c r="Q228" s="224"/>
      <c r="R228" s="224"/>
      <c r="S228" s="224"/>
      <c r="T228" s="224"/>
      <c r="U228" s="224"/>
      <c r="V228" s="224"/>
      <c r="W228" s="224"/>
      <c r="X228" s="224"/>
      <c r="Y228" s="224"/>
      <c r="Z228" s="224"/>
    </row>
    <row r="229" spans="1:26" s="10" customFormat="1" ht="37.9" customHeight="1" thickBot="1" x14ac:dyDescent="0.25">
      <c r="A229" s="267"/>
      <c r="B229" s="191" t="s">
        <v>226</v>
      </c>
      <c r="C229" s="41" t="s">
        <v>175</v>
      </c>
      <c r="D229" s="42" t="s">
        <v>103</v>
      </c>
      <c r="E229" s="42" t="s">
        <v>11</v>
      </c>
      <c r="F229" s="42" t="s">
        <v>32</v>
      </c>
      <c r="G229" s="42" t="s">
        <v>106</v>
      </c>
      <c r="H229" s="42" t="s">
        <v>32</v>
      </c>
      <c r="I229" s="42" t="s">
        <v>6</v>
      </c>
      <c r="J229" s="42" t="s">
        <v>100</v>
      </c>
      <c r="K229" s="74">
        <v>1590</v>
      </c>
      <c r="L229" s="242"/>
      <c r="M229" s="224"/>
      <c r="N229" s="224"/>
      <c r="O229" s="224"/>
      <c r="P229" s="224"/>
      <c r="Q229" s="224"/>
      <c r="R229" s="224"/>
      <c r="S229" s="224"/>
      <c r="T229" s="224"/>
      <c r="U229" s="224"/>
      <c r="V229" s="224"/>
      <c r="W229" s="224"/>
      <c r="X229" s="224"/>
      <c r="Y229" s="224"/>
      <c r="Z229" s="224"/>
    </row>
    <row r="230" spans="1:26" s="4" customFormat="1" ht="30.75" customHeight="1" x14ac:dyDescent="0.2">
      <c r="A230" s="100" t="s">
        <v>168</v>
      </c>
      <c r="B230" s="193" t="s">
        <v>165</v>
      </c>
      <c r="C230" s="34" t="s">
        <v>4</v>
      </c>
      <c r="D230" s="47" t="s">
        <v>103</v>
      </c>
      <c r="E230" s="47" t="s">
        <v>44</v>
      </c>
      <c r="F230" s="47" t="s">
        <v>5</v>
      </c>
      <c r="G230" s="47" t="s">
        <v>4</v>
      </c>
      <c r="H230" s="47" t="s">
        <v>5</v>
      </c>
      <c r="I230" s="47" t="s">
        <v>6</v>
      </c>
      <c r="J230" s="47" t="s">
        <v>4</v>
      </c>
      <c r="K230" s="16">
        <f>K231</f>
        <v>-1383.5</v>
      </c>
      <c r="L230" s="237"/>
      <c r="M230" s="219"/>
      <c r="N230" s="219"/>
      <c r="O230" s="219"/>
      <c r="P230" s="219"/>
      <c r="Q230" s="219"/>
      <c r="R230" s="219"/>
      <c r="S230" s="219"/>
      <c r="T230" s="219"/>
      <c r="U230" s="219"/>
      <c r="V230" s="219"/>
      <c r="W230" s="219"/>
      <c r="X230" s="219"/>
      <c r="Y230" s="219"/>
      <c r="Z230" s="219"/>
    </row>
    <row r="231" spans="1:26" ht="34.5" customHeight="1" x14ac:dyDescent="0.2">
      <c r="A231" s="268" t="s">
        <v>105</v>
      </c>
      <c r="B231" s="194" t="s">
        <v>112</v>
      </c>
      <c r="C231" s="35" t="s">
        <v>4</v>
      </c>
      <c r="D231" s="98" t="s">
        <v>103</v>
      </c>
      <c r="E231" s="98" t="s">
        <v>44</v>
      </c>
      <c r="F231" s="98" t="s">
        <v>32</v>
      </c>
      <c r="G231" s="98" t="s">
        <v>4</v>
      </c>
      <c r="H231" s="98" t="s">
        <v>32</v>
      </c>
      <c r="I231" s="98" t="s">
        <v>6</v>
      </c>
      <c r="J231" s="98" t="s">
        <v>97</v>
      </c>
      <c r="K231" s="21">
        <f t="shared" ref="K231" si="6">K232</f>
        <v>-1383.5</v>
      </c>
    </row>
    <row r="232" spans="1:26" s="5" customFormat="1" ht="34.5" customHeight="1" thickBot="1" x14ac:dyDescent="0.25">
      <c r="A232" s="267"/>
      <c r="B232" s="191" t="s">
        <v>112</v>
      </c>
      <c r="C232" s="41" t="s">
        <v>175</v>
      </c>
      <c r="D232" s="42" t="s">
        <v>103</v>
      </c>
      <c r="E232" s="42" t="s">
        <v>44</v>
      </c>
      <c r="F232" s="42" t="s">
        <v>32</v>
      </c>
      <c r="G232" s="42" t="s">
        <v>17</v>
      </c>
      <c r="H232" s="42" t="s">
        <v>32</v>
      </c>
      <c r="I232" s="42" t="s">
        <v>6</v>
      </c>
      <c r="J232" s="42" t="s">
        <v>97</v>
      </c>
      <c r="K232" s="74">
        <v>-1383.5</v>
      </c>
      <c r="L232" s="238"/>
      <c r="M232" s="220"/>
      <c r="N232" s="220"/>
      <c r="O232" s="220"/>
      <c r="P232" s="220"/>
      <c r="Q232" s="220"/>
      <c r="R232" s="220"/>
      <c r="S232" s="220"/>
      <c r="T232" s="220"/>
      <c r="U232" s="220"/>
      <c r="V232" s="220"/>
      <c r="W232" s="220"/>
      <c r="X232" s="220"/>
      <c r="Y232" s="220"/>
      <c r="Z232" s="220"/>
    </row>
    <row r="233" spans="1:26" ht="89.65" customHeight="1" thickBot="1" x14ac:dyDescent="0.25">
      <c r="A233" s="100" t="s">
        <v>169</v>
      </c>
      <c r="B233" s="168" t="s">
        <v>389</v>
      </c>
      <c r="C233" s="26" t="s">
        <v>4</v>
      </c>
      <c r="D233" s="44" t="s">
        <v>103</v>
      </c>
      <c r="E233" s="44" t="s">
        <v>227</v>
      </c>
      <c r="F233" s="44" t="s">
        <v>5</v>
      </c>
      <c r="G233" s="44" t="s">
        <v>4</v>
      </c>
      <c r="H233" s="44" t="s">
        <v>5</v>
      </c>
      <c r="I233" s="44" t="s">
        <v>6</v>
      </c>
      <c r="J233" s="44" t="s">
        <v>4</v>
      </c>
      <c r="K233" s="15">
        <f>K234</f>
        <v>104.6</v>
      </c>
    </row>
    <row r="234" spans="1:26" s="4" customFormat="1" ht="43.9" customHeight="1" x14ac:dyDescent="0.2">
      <c r="A234" s="100" t="s">
        <v>105</v>
      </c>
      <c r="B234" s="195" t="s">
        <v>228</v>
      </c>
      <c r="C234" s="90" t="s">
        <v>4</v>
      </c>
      <c r="D234" s="99" t="s">
        <v>103</v>
      </c>
      <c r="E234" s="99" t="s">
        <v>227</v>
      </c>
      <c r="F234" s="99" t="s">
        <v>5</v>
      </c>
      <c r="G234" s="99" t="s">
        <v>4</v>
      </c>
      <c r="H234" s="99" t="s">
        <v>5</v>
      </c>
      <c r="I234" s="99" t="s">
        <v>6</v>
      </c>
      <c r="J234" s="99" t="s">
        <v>97</v>
      </c>
      <c r="K234" s="51">
        <f>K235</f>
        <v>104.6</v>
      </c>
      <c r="L234" s="237"/>
      <c r="M234" s="219"/>
      <c r="N234" s="219"/>
      <c r="O234" s="219"/>
      <c r="P234" s="219"/>
      <c r="Q234" s="219"/>
      <c r="R234" s="219"/>
      <c r="S234" s="219"/>
      <c r="T234" s="219"/>
      <c r="U234" s="219"/>
      <c r="V234" s="219"/>
      <c r="W234" s="219"/>
      <c r="X234" s="219"/>
      <c r="Y234" s="219"/>
      <c r="Z234" s="219"/>
    </row>
    <row r="235" spans="1:26" ht="47.1" customHeight="1" x14ac:dyDescent="0.2">
      <c r="A235" s="268"/>
      <c r="B235" s="196" t="s">
        <v>305</v>
      </c>
      <c r="C235" s="35" t="s">
        <v>4</v>
      </c>
      <c r="D235" s="98" t="s">
        <v>103</v>
      </c>
      <c r="E235" s="98" t="s">
        <v>227</v>
      </c>
      <c r="F235" s="98" t="s">
        <v>32</v>
      </c>
      <c r="G235" s="98" t="s">
        <v>4</v>
      </c>
      <c r="H235" s="98" t="s">
        <v>32</v>
      </c>
      <c r="I235" s="98" t="s">
        <v>6</v>
      </c>
      <c r="J235" s="98" t="s">
        <v>97</v>
      </c>
      <c r="K235" s="21">
        <f>K236</f>
        <v>104.6</v>
      </c>
    </row>
    <row r="236" spans="1:26" s="5" customFormat="1" ht="48.95" customHeight="1" thickBot="1" x14ac:dyDescent="0.25">
      <c r="A236" s="267"/>
      <c r="B236" s="192" t="s">
        <v>348</v>
      </c>
      <c r="C236" s="38" t="s">
        <v>175</v>
      </c>
      <c r="D236" s="87" t="s">
        <v>103</v>
      </c>
      <c r="E236" s="87" t="s">
        <v>227</v>
      </c>
      <c r="F236" s="87" t="s">
        <v>32</v>
      </c>
      <c r="G236" s="87" t="s">
        <v>13</v>
      </c>
      <c r="H236" s="87" t="s">
        <v>32</v>
      </c>
      <c r="I236" s="87" t="s">
        <v>6</v>
      </c>
      <c r="J236" s="87" t="s">
        <v>97</v>
      </c>
      <c r="K236" s="72">
        <v>104.6</v>
      </c>
      <c r="L236" s="238"/>
      <c r="M236" s="220"/>
      <c r="N236" s="220"/>
      <c r="O236" s="220"/>
      <c r="P236" s="220"/>
      <c r="Q236" s="220"/>
      <c r="R236" s="220"/>
      <c r="S236" s="220"/>
      <c r="T236" s="220"/>
      <c r="U236" s="220"/>
      <c r="V236" s="220"/>
      <c r="W236" s="220"/>
      <c r="X236" s="220"/>
      <c r="Y236" s="220"/>
      <c r="Z236" s="220"/>
    </row>
    <row r="237" spans="1:26" ht="47.65" customHeight="1" x14ac:dyDescent="0.2">
      <c r="A237" s="105" t="s">
        <v>170</v>
      </c>
      <c r="B237" s="168" t="s">
        <v>166</v>
      </c>
      <c r="C237" s="29" t="s">
        <v>4</v>
      </c>
      <c r="D237" s="30" t="s">
        <v>103</v>
      </c>
      <c r="E237" s="30" t="s">
        <v>131</v>
      </c>
      <c r="F237" s="30" t="s">
        <v>5</v>
      </c>
      <c r="G237" s="30" t="s">
        <v>4</v>
      </c>
      <c r="H237" s="30" t="s">
        <v>5</v>
      </c>
      <c r="I237" s="30" t="s">
        <v>6</v>
      </c>
      <c r="J237" s="30" t="s">
        <v>4</v>
      </c>
      <c r="K237" s="16">
        <f>K238</f>
        <v>-3371</v>
      </c>
    </row>
    <row r="238" spans="1:26" ht="44.45" customHeight="1" thickBot="1" x14ac:dyDescent="0.25">
      <c r="A238" s="62" t="s">
        <v>105</v>
      </c>
      <c r="B238" s="197" t="s">
        <v>306</v>
      </c>
      <c r="C238" s="63" t="s">
        <v>175</v>
      </c>
      <c r="D238" s="64" t="s">
        <v>103</v>
      </c>
      <c r="E238" s="64" t="s">
        <v>131</v>
      </c>
      <c r="F238" s="64" t="s">
        <v>32</v>
      </c>
      <c r="G238" s="64" t="s">
        <v>4</v>
      </c>
      <c r="H238" s="64" t="s">
        <v>32</v>
      </c>
      <c r="I238" s="64" t="s">
        <v>6</v>
      </c>
      <c r="J238" s="64" t="s">
        <v>100</v>
      </c>
      <c r="K238" s="82">
        <v>-3371</v>
      </c>
    </row>
    <row r="239" spans="1:26" s="7" customFormat="1" ht="42.6" customHeight="1" thickTop="1" thickBot="1" x14ac:dyDescent="0.25">
      <c r="A239" s="124"/>
      <c r="B239" s="211" t="s">
        <v>113</v>
      </c>
      <c r="C239" s="212"/>
      <c r="D239" s="212"/>
      <c r="E239" s="212"/>
      <c r="F239" s="212"/>
      <c r="G239" s="212"/>
      <c r="H239" s="212"/>
      <c r="I239" s="212"/>
      <c r="J239" s="213"/>
      <c r="K239" s="25">
        <f>K12+K203</f>
        <v>5101761.2</v>
      </c>
      <c r="L239" s="240"/>
      <c r="M239" s="222"/>
      <c r="N239" s="222"/>
      <c r="O239" s="222"/>
      <c r="P239" s="222"/>
      <c r="Q239" s="222"/>
      <c r="R239" s="222"/>
      <c r="S239" s="222"/>
      <c r="T239" s="222"/>
      <c r="U239" s="222"/>
      <c r="V239" s="222"/>
      <c r="W239" s="222"/>
      <c r="X239" s="222"/>
      <c r="Y239" s="222"/>
      <c r="Z239" s="222"/>
    </row>
    <row r="240" spans="1:26" ht="37.9" customHeight="1" x14ac:dyDescent="0.2">
      <c r="A240" s="93"/>
      <c r="B240" s="118"/>
      <c r="C240" s="49"/>
      <c r="D240" s="49"/>
      <c r="E240" s="49"/>
      <c r="F240" s="49"/>
      <c r="G240" s="49"/>
      <c r="H240" s="49"/>
      <c r="I240" s="49"/>
      <c r="J240" s="49"/>
    </row>
  </sheetData>
  <mergeCells count="49">
    <mergeCell ref="A215:A216"/>
    <mergeCell ref="A226:A227"/>
    <mergeCell ref="A219:A220"/>
    <mergeCell ref="A235:A236"/>
    <mergeCell ref="A171:A172"/>
    <mergeCell ref="A208:A209"/>
    <mergeCell ref="A228:A229"/>
    <mergeCell ref="A231:A232"/>
    <mergeCell ref="A206:A207"/>
    <mergeCell ref="A223:A224"/>
    <mergeCell ref="A212:A213"/>
    <mergeCell ref="A210:A211"/>
    <mergeCell ref="A201:A202"/>
    <mergeCell ref="A217:A218"/>
    <mergeCell ref="A132:A135"/>
    <mergeCell ref="A199:A200"/>
    <mergeCell ref="A173:A174"/>
    <mergeCell ref="A155:A156"/>
    <mergeCell ref="A35:A36"/>
    <mergeCell ref="A38:A39"/>
    <mergeCell ref="A60:A61"/>
    <mergeCell ref="A128:A131"/>
    <mergeCell ref="A144:A146"/>
    <mergeCell ref="A142:A143"/>
    <mergeCell ref="A92:A93"/>
    <mergeCell ref="A88:A89"/>
    <mergeCell ref="A106:A107"/>
    <mergeCell ref="A117:A118"/>
    <mergeCell ref="A120:A122"/>
    <mergeCell ref="A100:A101"/>
    <mergeCell ref="A125:A127"/>
    <mergeCell ref="A53:A54"/>
    <mergeCell ref="A43:A44"/>
    <mergeCell ref="A97:A98"/>
    <mergeCell ref="A95:A96"/>
    <mergeCell ref="B5:K5"/>
    <mergeCell ref="A56:A57"/>
    <mergeCell ref="C7:J7"/>
    <mergeCell ref="C8:J8"/>
    <mergeCell ref="A75:A76"/>
    <mergeCell ref="A66:A67"/>
    <mergeCell ref="A72:A73"/>
    <mergeCell ref="A69:A70"/>
    <mergeCell ref="A64:A65"/>
    <mergeCell ref="A62:A63"/>
    <mergeCell ref="A46:A47"/>
    <mergeCell ref="A49:A50"/>
    <mergeCell ref="A32:A33"/>
    <mergeCell ref="A40:A41"/>
  </mergeCells>
  <phoneticPr fontId="1" type="noConversion"/>
  <pageMargins left="1.0236220472440944" right="0.43307086614173229" top="0.82677165354330717" bottom="0.82677165354330717" header="0.51181102362204722" footer="0.51181102362204722"/>
  <pageSetup paperSize="9" scale="4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ageevama</dc:creator>
  <cp:lastModifiedBy>user</cp:lastModifiedBy>
  <cp:lastPrinted>2017-02-21T10:54:14Z</cp:lastPrinted>
  <dcterms:created xsi:type="dcterms:W3CDTF">2009-11-16T12:02:55Z</dcterms:created>
  <dcterms:modified xsi:type="dcterms:W3CDTF">2017-06-07T11:01:36Z</dcterms:modified>
</cp:coreProperties>
</file>