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defaultThemeVersion="124226"/>
  <bookViews>
    <workbookView xWindow="240" yWindow="345" windowWidth="14805" windowHeight="7770" xr2:uid="{00000000-000D-0000-FFFF-FFFF00000000}"/>
  </bookViews>
  <sheets>
    <sheet name="2017" sheetId="3" r:id="rId1"/>
  </sheets>
  <calcPr calcId="171027"/>
</workbook>
</file>

<file path=xl/calcChain.xml><?xml version="1.0" encoding="utf-8"?>
<calcChain xmlns="http://schemas.openxmlformats.org/spreadsheetml/2006/main">
  <c r="J21" i="3" l="1"/>
  <c r="J20" i="3"/>
  <c r="J19" i="3"/>
  <c r="J16" i="3"/>
  <c r="J13" i="3"/>
  <c r="H21" i="3" l="1"/>
  <c r="H20" i="3"/>
  <c r="H19" i="3" s="1"/>
  <c r="H16" i="3"/>
  <c r="H13" i="3"/>
  <c r="F21" i="3" l="1"/>
  <c r="F20" i="3"/>
  <c r="F19" i="3" s="1"/>
  <c r="F16" i="3"/>
  <c r="F13" i="3"/>
  <c r="C18" i="3" l="1"/>
  <c r="C17" i="3"/>
  <c r="E18" i="3" l="1"/>
  <c r="G18" i="3" s="1"/>
  <c r="I18" i="3" s="1"/>
  <c r="E17" i="3"/>
  <c r="G17" i="3" s="1"/>
  <c r="E15" i="3"/>
  <c r="G15" i="3" s="1"/>
  <c r="I15" i="3" s="1"/>
  <c r="K15" i="3" s="1"/>
  <c r="E14" i="3"/>
  <c r="G14" i="3" s="1"/>
  <c r="G13" i="3" l="1"/>
  <c r="I14" i="3"/>
  <c r="I17" i="3"/>
  <c r="K17" i="3" s="1"/>
  <c r="G16" i="3"/>
  <c r="I16" i="3"/>
  <c r="K18" i="3"/>
  <c r="D21" i="3"/>
  <c r="D20" i="3"/>
  <c r="E16" i="3"/>
  <c r="D16" i="3"/>
  <c r="D13" i="3"/>
  <c r="K16" i="3" l="1"/>
  <c r="K14" i="3"/>
  <c r="K13" i="3" s="1"/>
  <c r="I13" i="3"/>
  <c r="D19" i="3"/>
  <c r="E13" i="3"/>
  <c r="C21" i="3" l="1"/>
  <c r="E21" i="3" s="1"/>
  <c r="G21" i="3" s="1"/>
  <c r="I21" i="3" s="1"/>
  <c r="K21" i="3" s="1"/>
  <c r="C20" i="3"/>
  <c r="E20" i="3" s="1"/>
  <c r="G20" i="3" s="1"/>
  <c r="G19" i="3" l="1"/>
  <c r="I20" i="3"/>
  <c r="E19" i="3"/>
  <c r="C13" i="3"/>
  <c r="I19" i="3" l="1"/>
  <c r="K20" i="3"/>
  <c r="K19" i="3" s="1"/>
  <c r="C16" i="3"/>
  <c r="C19" i="3"/>
</calcChain>
</file>

<file path=xl/sharedStrings.xml><?xml version="1.0" encoding="utf-8"?>
<sst xmlns="http://schemas.openxmlformats.org/spreadsheetml/2006/main" count="26" uniqueCount="22">
  <si>
    <t>(тыс.руб.)</t>
  </si>
  <si>
    <t>Вид муниципальных внутренних заимствований</t>
  </si>
  <si>
    <t>привлечение средств</t>
  </si>
  <si>
    <t>погашение средств</t>
  </si>
  <si>
    <t>Итого муниципальные внутренние заимствования</t>
  </si>
  <si>
    <t>к Решению Петрозаводского городского Совета</t>
  </si>
  <si>
    <t>Кредиты кредитных организаций в валюте Российской Федерации, в том числе:</t>
  </si>
  <si>
    <t>Бюджетные кредиты от других бюджетов бюджетной системы Российской Федерации, в том числе:</t>
  </si>
  <si>
    <t>Включено в проект решения на сессию ПГС 07.06.2017</t>
  </si>
  <si>
    <t>поправка</t>
  </si>
  <si>
    <r>
      <t>Примечание: Бюджетные кредиты от других бюджетов бюджетной системы Российской Федерации предусмотрены в виде бюджетных кредитов на пополнение остатков средств на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</t>
    </r>
    <r>
      <rPr>
        <b/>
        <sz val="14"/>
        <color theme="1"/>
        <rFont val="Times New Roman"/>
        <family val="1"/>
        <charset val="204"/>
      </rPr>
      <t xml:space="preserve">, </t>
    </r>
    <r>
      <rPr>
        <sz val="14"/>
        <color theme="1"/>
        <rFont val="Times New Roman"/>
        <family val="1"/>
        <charset val="204"/>
      </rPr>
      <t xml:space="preserve">и бюджетных кредитов из бюджета Республики Карелия </t>
    </r>
  </si>
  <si>
    <t>Предоставление бюджетного кредита из бюджета РК</t>
  </si>
  <si>
    <t>Утверждено Решением ПГСот  07.06.2017         № 28/06-115</t>
  </si>
  <si>
    <t>Утверждено Решением ПГСот  16.08.2017         № 28/08-145</t>
  </si>
  <si>
    <t>Увеличение лимита на кредитные средства в размере 1/12 в связи с увеличением налоговых и неналоговых доходов</t>
  </si>
  <si>
    <t>Приложение № 15</t>
  </si>
  <si>
    <t>Сумма</t>
  </si>
  <si>
    <t>Утверждено Решением ПгС от 13.09.2017 28/09-162</t>
  </si>
  <si>
    <t>Изменение оборотов по бюджетным кредитам, предоставляемых через систему Федерального казначейства</t>
  </si>
  <si>
    <t xml:space="preserve">Программа муниципальных внутренних  заимствований Петрозаводского городского округа на 2017 год </t>
  </si>
  <si>
    <t>Приложение № 8</t>
  </si>
  <si>
    <r>
      <t xml:space="preserve">от  </t>
    </r>
    <r>
      <rPr>
        <u/>
        <sz val="13"/>
        <rFont val="Times New Roman"/>
        <family val="1"/>
        <charset val="204"/>
      </rPr>
      <t>24 ноября 2017 года</t>
    </r>
    <r>
      <rPr>
        <sz val="13"/>
        <rFont val="Times New Roman"/>
        <family val="1"/>
        <charset val="204"/>
      </rPr>
      <t xml:space="preserve">  №  </t>
    </r>
    <r>
      <rPr>
        <u/>
        <sz val="13"/>
        <rFont val="Times New Roman"/>
        <family val="1"/>
        <charset val="204"/>
      </rPr>
      <t>28/10-207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</si>
</sst>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9"/>
      <color indexed="8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81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0" fontId="5" fillId="0" borderId="5" xfId="0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 applyProtection="1"/>
    <xf numFmtId="165" fontId="9" fillId="0" borderId="0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 wrapText="1"/>
    </xf>
    <xf numFmtId="165" fontId="6" fillId="0" borderId="16" xfId="1" applyNumberFormat="1" applyFont="1" applyFill="1" applyBorder="1" applyAlignment="1" applyProtection="1">
      <alignment horizontal="center" vertical="center"/>
    </xf>
    <xf numFmtId="164" fontId="6" fillId="0" borderId="16" xfId="1" applyNumberFormat="1" applyFont="1" applyFill="1" applyBorder="1" applyAlignment="1" applyProtection="1">
      <alignment horizontal="center" vertical="center"/>
    </xf>
    <xf numFmtId="164" fontId="9" fillId="0" borderId="16" xfId="1" applyNumberFormat="1" applyFont="1" applyFill="1" applyBorder="1" applyAlignment="1" applyProtection="1">
      <alignment horizontal="center" vertical="center"/>
    </xf>
    <xf numFmtId="164" fontId="9" fillId="0" borderId="17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top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9" fillId="0" borderId="19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/>
    <xf numFmtId="0" fontId="5" fillId="0" borderId="0" xfId="2" applyNumberFormat="1" applyFont="1" applyFill="1" applyBorder="1" applyAlignment="1" applyProtection="1">
      <alignment wrapText="1"/>
    </xf>
    <xf numFmtId="0" fontId="5" fillId="0" borderId="0" xfId="2" applyNumberFormat="1" applyFont="1" applyFill="1" applyBorder="1" applyAlignment="1" applyProtection="1">
      <alignment horizontal="left" wrapText="1"/>
    </xf>
    <xf numFmtId="164" fontId="12" fillId="0" borderId="0" xfId="0" applyNumberFormat="1" applyFont="1" applyFill="1" applyBorder="1" applyAlignment="1">
      <alignment horizontal="center" vertical="center"/>
    </xf>
    <xf numFmtId="49" fontId="9" fillId="0" borderId="14" xfId="2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/>
    <xf numFmtId="164" fontId="6" fillId="0" borderId="15" xfId="1" applyNumberFormat="1" applyFont="1" applyFill="1" applyBorder="1" applyAlignment="1" applyProtection="1">
      <alignment horizontal="center" vertical="center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top"/>
    </xf>
    <xf numFmtId="165" fontId="6" fillId="0" borderId="6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164" fontId="9" fillId="0" borderId="12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top"/>
    </xf>
    <xf numFmtId="164" fontId="6" fillId="0" borderId="5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9" fillId="0" borderId="9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9" fillId="0" borderId="13" xfId="1" applyNumberFormat="1" applyFont="1" applyFill="1" applyBorder="1" applyAlignment="1" applyProtection="1">
      <alignment horizontal="center" vertical="center"/>
    </xf>
    <xf numFmtId="0" fontId="6" fillId="0" borderId="21" xfId="1" applyNumberFormat="1" applyFont="1" applyFill="1" applyBorder="1" applyAlignment="1" applyProtection="1">
      <alignment horizontal="center" vertical="center" wrapText="1"/>
    </xf>
    <xf numFmtId="0" fontId="15" fillId="0" borderId="21" xfId="1" applyNumberFormat="1" applyFont="1" applyFill="1" applyBorder="1" applyAlignment="1" applyProtection="1">
      <alignment horizontal="center" vertical="center" wrapText="1"/>
    </xf>
    <xf numFmtId="0" fontId="3" fillId="0" borderId="20" xfId="1" applyNumberFormat="1" applyFont="1" applyFill="1" applyBorder="1" applyAlignment="1" applyProtection="1">
      <alignment horizontal="center" vertical="top"/>
    </xf>
    <xf numFmtId="164" fontId="6" fillId="0" borderId="21" xfId="1" applyNumberFormat="1" applyFont="1" applyFill="1" applyBorder="1" applyAlignment="1" applyProtection="1">
      <alignment horizontal="center" vertical="center"/>
    </xf>
    <xf numFmtId="165" fontId="6" fillId="0" borderId="22" xfId="1" applyNumberFormat="1" applyFont="1" applyFill="1" applyBorder="1" applyAlignment="1" applyProtection="1">
      <alignment horizontal="center" vertical="center"/>
    </xf>
    <xf numFmtId="164" fontId="9" fillId="0" borderId="22" xfId="1" applyNumberFormat="1" applyFont="1" applyFill="1" applyBorder="1" applyAlignment="1" applyProtection="1">
      <alignment horizontal="center" vertical="center"/>
    </xf>
    <xf numFmtId="164" fontId="6" fillId="0" borderId="23" xfId="1" applyNumberFormat="1" applyFont="1" applyFill="1" applyBorder="1" applyAlignment="1" applyProtection="1">
      <alignment horizontal="center" vertical="center"/>
    </xf>
    <xf numFmtId="164" fontId="9" fillId="0" borderId="24" xfId="1" applyNumberFormat="1" applyFont="1" applyFill="1" applyBorder="1" applyAlignment="1" applyProtection="1">
      <alignment horizontal="center" vertical="center"/>
    </xf>
    <xf numFmtId="164" fontId="6" fillId="0" borderId="22" xfId="1" applyNumberFormat="1" applyFont="1" applyFill="1" applyBorder="1" applyAlignment="1" applyProtection="1">
      <alignment horizontal="center" vertical="center"/>
    </xf>
    <xf numFmtId="164" fontId="9" fillId="0" borderId="25" xfId="1" applyNumberFormat="1" applyFont="1" applyFill="1" applyBorder="1" applyAlignment="1" applyProtection="1">
      <alignment horizontal="center" vertical="center"/>
    </xf>
    <xf numFmtId="0" fontId="15" fillId="0" borderId="27" xfId="1" applyNumberFormat="1" applyFont="1" applyFill="1" applyBorder="1" applyAlignment="1" applyProtection="1">
      <alignment horizontal="center" vertical="center" wrapText="1"/>
    </xf>
    <xf numFmtId="0" fontId="3" fillId="0" borderId="26" xfId="1" applyNumberFormat="1" applyFont="1" applyFill="1" applyBorder="1" applyAlignment="1" applyProtection="1">
      <alignment horizontal="center" vertical="top"/>
    </xf>
    <xf numFmtId="165" fontId="6" fillId="0" borderId="28" xfId="1" applyNumberFormat="1" applyFont="1" applyFill="1" applyBorder="1" applyAlignment="1" applyProtection="1">
      <alignment horizontal="center" vertical="center"/>
    </xf>
    <xf numFmtId="164" fontId="9" fillId="0" borderId="28" xfId="1" applyNumberFormat="1" applyFont="1" applyFill="1" applyBorder="1" applyAlignment="1" applyProtection="1">
      <alignment horizontal="center" vertical="center"/>
    </xf>
    <xf numFmtId="164" fontId="6" fillId="0" borderId="30" xfId="1" applyNumberFormat="1" applyFont="1" applyFill="1" applyBorder="1" applyAlignment="1" applyProtection="1">
      <alignment horizontal="center" vertical="center"/>
    </xf>
    <xf numFmtId="164" fontId="9" fillId="0" borderId="29" xfId="1" applyNumberFormat="1" applyFont="1" applyFill="1" applyBorder="1" applyAlignment="1" applyProtection="1">
      <alignment horizontal="center" vertical="center"/>
    </xf>
    <xf numFmtId="164" fontId="9" fillId="0" borderId="31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wrapText="1"/>
    </xf>
    <xf numFmtId="0" fontId="11" fillId="0" borderId="0" xfId="1" applyNumberFormat="1" applyFont="1" applyFill="1" applyBorder="1" applyAlignment="1" applyProtection="1">
      <alignment horizontal="justify" wrapText="1"/>
    </xf>
    <xf numFmtId="0" fontId="9" fillId="0" borderId="0" xfId="1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49" fontId="6" fillId="0" borderId="4" xfId="2" applyNumberFormat="1" applyFont="1" applyFill="1" applyBorder="1" applyAlignment="1" applyProtection="1">
      <alignment horizontal="left" vertical="center" wrapText="1"/>
    </xf>
    <xf numFmtId="49" fontId="6" fillId="0" borderId="27" xfId="2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49" fontId="9" fillId="0" borderId="6" xfId="2" applyNumberFormat="1" applyFont="1" applyFill="1" applyBorder="1" applyAlignment="1" applyProtection="1">
      <alignment horizontal="left" vertical="center" wrapText="1"/>
    </xf>
    <xf numFmtId="49" fontId="9" fillId="0" borderId="28" xfId="2" applyNumberFormat="1" applyFont="1" applyFill="1" applyBorder="1" applyAlignment="1" applyProtection="1">
      <alignment horizontal="left" vertical="center" wrapText="1"/>
    </xf>
    <xf numFmtId="49" fontId="9" fillId="0" borderId="12" xfId="2" applyNumberFormat="1" applyFont="1" applyFill="1" applyBorder="1" applyAlignment="1" applyProtection="1">
      <alignment horizontal="left" vertical="center" wrapText="1"/>
    </xf>
    <xf numFmtId="49" fontId="9" fillId="0" borderId="31" xfId="2" applyNumberFormat="1" applyFont="1" applyFill="1" applyBorder="1" applyAlignment="1" applyProtection="1">
      <alignment horizontal="left" vertical="center" wrapText="1"/>
    </xf>
    <xf numFmtId="49" fontId="9" fillId="0" borderId="8" xfId="2" applyNumberFormat="1" applyFont="1" applyFill="1" applyBorder="1" applyAlignment="1" applyProtection="1">
      <alignment horizontal="left" vertical="center" wrapText="1"/>
    </xf>
    <xf numFmtId="49" fontId="9" fillId="0" borderId="29" xfId="2" applyNumberFormat="1" applyFont="1" applyFill="1" applyBorder="1" applyAlignment="1" applyProtection="1">
      <alignment horizontal="left" vertical="center" wrapText="1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49" fontId="6" fillId="0" borderId="30" xfId="0" applyNumberFormat="1" applyFont="1" applyFill="1" applyBorder="1" applyAlignment="1" applyProtection="1">
      <alignment horizontal="left" vertical="center" wrapText="1"/>
    </xf>
    <xf numFmtId="49" fontId="6" fillId="0" borderId="10" xfId="2" applyNumberFormat="1" applyFont="1" applyFill="1" applyBorder="1" applyAlignment="1" applyProtection="1">
      <alignment horizontal="left" vertical="center" wrapText="1"/>
    </xf>
    <xf numFmtId="49" fontId="6" fillId="0" borderId="30" xfId="2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_2002 год" xfId="1" xr:uid="{00000000-0005-0000-0000-000001000000}"/>
    <cellStyle name="Обычный_tmpC004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view="pageBreakPreview" zoomScale="60" zoomScaleNormal="100" workbookViewId="0">
      <selection activeCell="B3" sqref="B3"/>
    </sheetView>
  </sheetViews>
  <sheetFormatPr defaultColWidth="9.28515625" defaultRowHeight="11.25" x14ac:dyDescent="0.25"/>
  <cols>
    <col min="1" max="1" width="101.140625" style="1" customWidth="1"/>
    <col min="2" max="2" width="24.85546875" style="1" customWidth="1"/>
    <col min="3" max="3" width="25" style="1" hidden="1" customWidth="1"/>
    <col min="4" max="4" width="24" style="1" hidden="1" customWidth="1"/>
    <col min="5" max="5" width="24.140625" style="1" hidden="1" customWidth="1"/>
    <col min="6" max="6" width="27.140625" style="1" hidden="1" customWidth="1"/>
    <col min="7" max="7" width="24.85546875" style="1" hidden="1" customWidth="1"/>
    <col min="8" max="8" width="27.140625" style="1" hidden="1" customWidth="1"/>
    <col min="9" max="9" width="24.85546875" style="1" hidden="1" customWidth="1"/>
    <col min="10" max="10" width="27.140625" style="1" hidden="1" customWidth="1"/>
    <col min="11" max="11" width="24.85546875" style="1" customWidth="1"/>
    <col min="12" max="250" width="9.28515625" style="1"/>
    <col min="251" max="251" width="113.5703125" style="1" customWidth="1"/>
    <col min="252" max="252" width="17.7109375" style="1" customWidth="1"/>
    <col min="253" max="253" width="42.42578125" style="1" customWidth="1"/>
    <col min="254" max="506" width="9.28515625" style="1"/>
    <col min="507" max="507" width="113.5703125" style="1" customWidth="1"/>
    <col min="508" max="508" width="17.7109375" style="1" customWidth="1"/>
    <col min="509" max="509" width="42.42578125" style="1" customWidth="1"/>
    <col min="510" max="762" width="9.28515625" style="1"/>
    <col min="763" max="763" width="113.5703125" style="1" customWidth="1"/>
    <col min="764" max="764" width="17.7109375" style="1" customWidth="1"/>
    <col min="765" max="765" width="42.42578125" style="1" customWidth="1"/>
    <col min="766" max="1018" width="9.28515625" style="1"/>
    <col min="1019" max="1019" width="113.5703125" style="1" customWidth="1"/>
    <col min="1020" max="1020" width="17.7109375" style="1" customWidth="1"/>
    <col min="1021" max="1021" width="42.42578125" style="1" customWidth="1"/>
    <col min="1022" max="1274" width="9.28515625" style="1"/>
    <col min="1275" max="1275" width="113.5703125" style="1" customWidth="1"/>
    <col min="1276" max="1276" width="17.7109375" style="1" customWidth="1"/>
    <col min="1277" max="1277" width="42.42578125" style="1" customWidth="1"/>
    <col min="1278" max="1530" width="9.28515625" style="1"/>
    <col min="1531" max="1531" width="113.5703125" style="1" customWidth="1"/>
    <col min="1532" max="1532" width="17.7109375" style="1" customWidth="1"/>
    <col min="1533" max="1533" width="42.42578125" style="1" customWidth="1"/>
    <col min="1534" max="1786" width="9.28515625" style="1"/>
    <col min="1787" max="1787" width="113.5703125" style="1" customWidth="1"/>
    <col min="1788" max="1788" width="17.7109375" style="1" customWidth="1"/>
    <col min="1789" max="1789" width="42.42578125" style="1" customWidth="1"/>
    <col min="1790" max="2042" width="9.28515625" style="1"/>
    <col min="2043" max="2043" width="113.5703125" style="1" customWidth="1"/>
    <col min="2044" max="2044" width="17.7109375" style="1" customWidth="1"/>
    <col min="2045" max="2045" width="42.42578125" style="1" customWidth="1"/>
    <col min="2046" max="2298" width="9.28515625" style="1"/>
    <col min="2299" max="2299" width="113.5703125" style="1" customWidth="1"/>
    <col min="2300" max="2300" width="17.7109375" style="1" customWidth="1"/>
    <col min="2301" max="2301" width="42.42578125" style="1" customWidth="1"/>
    <col min="2302" max="2554" width="9.28515625" style="1"/>
    <col min="2555" max="2555" width="113.5703125" style="1" customWidth="1"/>
    <col min="2556" max="2556" width="17.7109375" style="1" customWidth="1"/>
    <col min="2557" max="2557" width="42.42578125" style="1" customWidth="1"/>
    <col min="2558" max="2810" width="9.28515625" style="1"/>
    <col min="2811" max="2811" width="113.5703125" style="1" customWidth="1"/>
    <col min="2812" max="2812" width="17.7109375" style="1" customWidth="1"/>
    <col min="2813" max="2813" width="42.42578125" style="1" customWidth="1"/>
    <col min="2814" max="3066" width="9.28515625" style="1"/>
    <col min="3067" max="3067" width="113.5703125" style="1" customWidth="1"/>
    <col min="3068" max="3068" width="17.7109375" style="1" customWidth="1"/>
    <col min="3069" max="3069" width="42.42578125" style="1" customWidth="1"/>
    <col min="3070" max="3322" width="9.28515625" style="1"/>
    <col min="3323" max="3323" width="113.5703125" style="1" customWidth="1"/>
    <col min="3324" max="3324" width="17.7109375" style="1" customWidth="1"/>
    <col min="3325" max="3325" width="42.42578125" style="1" customWidth="1"/>
    <col min="3326" max="3578" width="9.28515625" style="1"/>
    <col min="3579" max="3579" width="113.5703125" style="1" customWidth="1"/>
    <col min="3580" max="3580" width="17.7109375" style="1" customWidth="1"/>
    <col min="3581" max="3581" width="42.42578125" style="1" customWidth="1"/>
    <col min="3582" max="3834" width="9.28515625" style="1"/>
    <col min="3835" max="3835" width="113.5703125" style="1" customWidth="1"/>
    <col min="3836" max="3836" width="17.7109375" style="1" customWidth="1"/>
    <col min="3837" max="3837" width="42.42578125" style="1" customWidth="1"/>
    <col min="3838" max="4090" width="9.28515625" style="1"/>
    <col min="4091" max="4091" width="113.5703125" style="1" customWidth="1"/>
    <col min="4092" max="4092" width="17.7109375" style="1" customWidth="1"/>
    <col min="4093" max="4093" width="42.42578125" style="1" customWidth="1"/>
    <col min="4094" max="4346" width="9.28515625" style="1"/>
    <col min="4347" max="4347" width="113.5703125" style="1" customWidth="1"/>
    <col min="4348" max="4348" width="17.7109375" style="1" customWidth="1"/>
    <col min="4349" max="4349" width="42.42578125" style="1" customWidth="1"/>
    <col min="4350" max="4602" width="9.28515625" style="1"/>
    <col min="4603" max="4603" width="113.5703125" style="1" customWidth="1"/>
    <col min="4604" max="4604" width="17.7109375" style="1" customWidth="1"/>
    <col min="4605" max="4605" width="42.42578125" style="1" customWidth="1"/>
    <col min="4606" max="4858" width="9.28515625" style="1"/>
    <col min="4859" max="4859" width="113.5703125" style="1" customWidth="1"/>
    <col min="4860" max="4860" width="17.7109375" style="1" customWidth="1"/>
    <col min="4861" max="4861" width="42.42578125" style="1" customWidth="1"/>
    <col min="4862" max="5114" width="9.28515625" style="1"/>
    <col min="5115" max="5115" width="113.5703125" style="1" customWidth="1"/>
    <col min="5116" max="5116" width="17.7109375" style="1" customWidth="1"/>
    <col min="5117" max="5117" width="42.42578125" style="1" customWidth="1"/>
    <col min="5118" max="5370" width="9.28515625" style="1"/>
    <col min="5371" max="5371" width="113.5703125" style="1" customWidth="1"/>
    <col min="5372" max="5372" width="17.7109375" style="1" customWidth="1"/>
    <col min="5373" max="5373" width="42.42578125" style="1" customWidth="1"/>
    <col min="5374" max="5626" width="9.28515625" style="1"/>
    <col min="5627" max="5627" width="113.5703125" style="1" customWidth="1"/>
    <col min="5628" max="5628" width="17.7109375" style="1" customWidth="1"/>
    <col min="5629" max="5629" width="42.42578125" style="1" customWidth="1"/>
    <col min="5630" max="5882" width="9.28515625" style="1"/>
    <col min="5883" max="5883" width="113.5703125" style="1" customWidth="1"/>
    <col min="5884" max="5884" width="17.7109375" style="1" customWidth="1"/>
    <col min="5885" max="5885" width="42.42578125" style="1" customWidth="1"/>
    <col min="5886" max="6138" width="9.28515625" style="1"/>
    <col min="6139" max="6139" width="113.5703125" style="1" customWidth="1"/>
    <col min="6140" max="6140" width="17.7109375" style="1" customWidth="1"/>
    <col min="6141" max="6141" width="42.42578125" style="1" customWidth="1"/>
    <col min="6142" max="6394" width="9.28515625" style="1"/>
    <col min="6395" max="6395" width="113.5703125" style="1" customWidth="1"/>
    <col min="6396" max="6396" width="17.7109375" style="1" customWidth="1"/>
    <col min="6397" max="6397" width="42.42578125" style="1" customWidth="1"/>
    <col min="6398" max="6650" width="9.28515625" style="1"/>
    <col min="6651" max="6651" width="113.5703125" style="1" customWidth="1"/>
    <col min="6652" max="6652" width="17.7109375" style="1" customWidth="1"/>
    <col min="6653" max="6653" width="42.42578125" style="1" customWidth="1"/>
    <col min="6654" max="6906" width="9.28515625" style="1"/>
    <col min="6907" max="6907" width="113.5703125" style="1" customWidth="1"/>
    <col min="6908" max="6908" width="17.7109375" style="1" customWidth="1"/>
    <col min="6909" max="6909" width="42.42578125" style="1" customWidth="1"/>
    <col min="6910" max="7162" width="9.28515625" style="1"/>
    <col min="7163" max="7163" width="113.5703125" style="1" customWidth="1"/>
    <col min="7164" max="7164" width="17.7109375" style="1" customWidth="1"/>
    <col min="7165" max="7165" width="42.42578125" style="1" customWidth="1"/>
    <col min="7166" max="7418" width="9.28515625" style="1"/>
    <col min="7419" max="7419" width="113.5703125" style="1" customWidth="1"/>
    <col min="7420" max="7420" width="17.7109375" style="1" customWidth="1"/>
    <col min="7421" max="7421" width="42.42578125" style="1" customWidth="1"/>
    <col min="7422" max="7674" width="9.28515625" style="1"/>
    <col min="7675" max="7675" width="113.5703125" style="1" customWidth="1"/>
    <col min="7676" max="7676" width="17.7109375" style="1" customWidth="1"/>
    <col min="7677" max="7677" width="42.42578125" style="1" customWidth="1"/>
    <col min="7678" max="7930" width="9.28515625" style="1"/>
    <col min="7931" max="7931" width="113.5703125" style="1" customWidth="1"/>
    <col min="7932" max="7932" width="17.7109375" style="1" customWidth="1"/>
    <col min="7933" max="7933" width="42.42578125" style="1" customWidth="1"/>
    <col min="7934" max="8186" width="9.28515625" style="1"/>
    <col min="8187" max="8187" width="113.5703125" style="1" customWidth="1"/>
    <col min="8188" max="8188" width="17.7109375" style="1" customWidth="1"/>
    <col min="8189" max="8189" width="42.42578125" style="1" customWidth="1"/>
    <col min="8190" max="8442" width="9.28515625" style="1"/>
    <col min="8443" max="8443" width="113.5703125" style="1" customWidth="1"/>
    <col min="8444" max="8444" width="17.7109375" style="1" customWidth="1"/>
    <col min="8445" max="8445" width="42.42578125" style="1" customWidth="1"/>
    <col min="8446" max="8698" width="9.28515625" style="1"/>
    <col min="8699" max="8699" width="113.5703125" style="1" customWidth="1"/>
    <col min="8700" max="8700" width="17.7109375" style="1" customWidth="1"/>
    <col min="8701" max="8701" width="42.42578125" style="1" customWidth="1"/>
    <col min="8702" max="8954" width="9.28515625" style="1"/>
    <col min="8955" max="8955" width="113.5703125" style="1" customWidth="1"/>
    <col min="8956" max="8956" width="17.7109375" style="1" customWidth="1"/>
    <col min="8957" max="8957" width="42.42578125" style="1" customWidth="1"/>
    <col min="8958" max="9210" width="9.28515625" style="1"/>
    <col min="9211" max="9211" width="113.5703125" style="1" customWidth="1"/>
    <col min="9212" max="9212" width="17.7109375" style="1" customWidth="1"/>
    <col min="9213" max="9213" width="42.42578125" style="1" customWidth="1"/>
    <col min="9214" max="9466" width="9.28515625" style="1"/>
    <col min="9467" max="9467" width="113.5703125" style="1" customWidth="1"/>
    <col min="9468" max="9468" width="17.7109375" style="1" customWidth="1"/>
    <col min="9469" max="9469" width="42.42578125" style="1" customWidth="1"/>
    <col min="9470" max="9722" width="9.28515625" style="1"/>
    <col min="9723" max="9723" width="113.5703125" style="1" customWidth="1"/>
    <col min="9724" max="9724" width="17.7109375" style="1" customWidth="1"/>
    <col min="9725" max="9725" width="42.42578125" style="1" customWidth="1"/>
    <col min="9726" max="9978" width="9.28515625" style="1"/>
    <col min="9979" max="9979" width="113.5703125" style="1" customWidth="1"/>
    <col min="9980" max="9980" width="17.7109375" style="1" customWidth="1"/>
    <col min="9981" max="9981" width="42.42578125" style="1" customWidth="1"/>
    <col min="9982" max="10234" width="9.28515625" style="1"/>
    <col min="10235" max="10235" width="113.5703125" style="1" customWidth="1"/>
    <col min="10236" max="10236" width="17.7109375" style="1" customWidth="1"/>
    <col min="10237" max="10237" width="42.42578125" style="1" customWidth="1"/>
    <col min="10238" max="10490" width="9.28515625" style="1"/>
    <col min="10491" max="10491" width="113.5703125" style="1" customWidth="1"/>
    <col min="10492" max="10492" width="17.7109375" style="1" customWidth="1"/>
    <col min="10493" max="10493" width="42.42578125" style="1" customWidth="1"/>
    <col min="10494" max="10746" width="9.28515625" style="1"/>
    <col min="10747" max="10747" width="113.5703125" style="1" customWidth="1"/>
    <col min="10748" max="10748" width="17.7109375" style="1" customWidth="1"/>
    <col min="10749" max="10749" width="42.42578125" style="1" customWidth="1"/>
    <col min="10750" max="11002" width="9.28515625" style="1"/>
    <col min="11003" max="11003" width="113.5703125" style="1" customWidth="1"/>
    <col min="11004" max="11004" width="17.7109375" style="1" customWidth="1"/>
    <col min="11005" max="11005" width="42.42578125" style="1" customWidth="1"/>
    <col min="11006" max="11258" width="9.28515625" style="1"/>
    <col min="11259" max="11259" width="113.5703125" style="1" customWidth="1"/>
    <col min="11260" max="11260" width="17.7109375" style="1" customWidth="1"/>
    <col min="11261" max="11261" width="42.42578125" style="1" customWidth="1"/>
    <col min="11262" max="11514" width="9.28515625" style="1"/>
    <col min="11515" max="11515" width="113.5703125" style="1" customWidth="1"/>
    <col min="11516" max="11516" width="17.7109375" style="1" customWidth="1"/>
    <col min="11517" max="11517" width="42.42578125" style="1" customWidth="1"/>
    <col min="11518" max="11770" width="9.28515625" style="1"/>
    <col min="11771" max="11771" width="113.5703125" style="1" customWidth="1"/>
    <col min="11772" max="11772" width="17.7109375" style="1" customWidth="1"/>
    <col min="11773" max="11773" width="42.42578125" style="1" customWidth="1"/>
    <col min="11774" max="12026" width="9.28515625" style="1"/>
    <col min="12027" max="12027" width="113.5703125" style="1" customWidth="1"/>
    <col min="12028" max="12028" width="17.7109375" style="1" customWidth="1"/>
    <col min="12029" max="12029" width="42.42578125" style="1" customWidth="1"/>
    <col min="12030" max="12282" width="9.28515625" style="1"/>
    <col min="12283" max="12283" width="113.5703125" style="1" customWidth="1"/>
    <col min="12284" max="12284" width="17.7109375" style="1" customWidth="1"/>
    <col min="12285" max="12285" width="42.42578125" style="1" customWidth="1"/>
    <col min="12286" max="12538" width="9.28515625" style="1"/>
    <col min="12539" max="12539" width="113.5703125" style="1" customWidth="1"/>
    <col min="12540" max="12540" width="17.7109375" style="1" customWidth="1"/>
    <col min="12541" max="12541" width="42.42578125" style="1" customWidth="1"/>
    <col min="12542" max="12794" width="9.28515625" style="1"/>
    <col min="12795" max="12795" width="113.5703125" style="1" customWidth="1"/>
    <col min="12796" max="12796" width="17.7109375" style="1" customWidth="1"/>
    <col min="12797" max="12797" width="42.42578125" style="1" customWidth="1"/>
    <col min="12798" max="13050" width="9.28515625" style="1"/>
    <col min="13051" max="13051" width="113.5703125" style="1" customWidth="1"/>
    <col min="13052" max="13052" width="17.7109375" style="1" customWidth="1"/>
    <col min="13053" max="13053" width="42.42578125" style="1" customWidth="1"/>
    <col min="13054" max="13306" width="9.28515625" style="1"/>
    <col min="13307" max="13307" width="113.5703125" style="1" customWidth="1"/>
    <col min="13308" max="13308" width="17.7109375" style="1" customWidth="1"/>
    <col min="13309" max="13309" width="42.42578125" style="1" customWidth="1"/>
    <col min="13310" max="13562" width="9.28515625" style="1"/>
    <col min="13563" max="13563" width="113.5703125" style="1" customWidth="1"/>
    <col min="13564" max="13564" width="17.7109375" style="1" customWidth="1"/>
    <col min="13565" max="13565" width="42.42578125" style="1" customWidth="1"/>
    <col min="13566" max="13818" width="9.28515625" style="1"/>
    <col min="13819" max="13819" width="113.5703125" style="1" customWidth="1"/>
    <col min="13820" max="13820" width="17.7109375" style="1" customWidth="1"/>
    <col min="13821" max="13821" width="42.42578125" style="1" customWidth="1"/>
    <col min="13822" max="14074" width="9.28515625" style="1"/>
    <col min="14075" max="14075" width="113.5703125" style="1" customWidth="1"/>
    <col min="14076" max="14076" width="17.7109375" style="1" customWidth="1"/>
    <col min="14077" max="14077" width="42.42578125" style="1" customWidth="1"/>
    <col min="14078" max="14330" width="9.28515625" style="1"/>
    <col min="14331" max="14331" width="113.5703125" style="1" customWidth="1"/>
    <col min="14332" max="14332" width="17.7109375" style="1" customWidth="1"/>
    <col min="14333" max="14333" width="42.42578125" style="1" customWidth="1"/>
    <col min="14334" max="14586" width="9.28515625" style="1"/>
    <col min="14587" max="14587" width="113.5703125" style="1" customWidth="1"/>
    <col min="14588" max="14588" width="17.7109375" style="1" customWidth="1"/>
    <col min="14589" max="14589" width="42.42578125" style="1" customWidth="1"/>
    <col min="14590" max="14842" width="9.28515625" style="1"/>
    <col min="14843" max="14843" width="113.5703125" style="1" customWidth="1"/>
    <col min="14844" max="14844" width="17.7109375" style="1" customWidth="1"/>
    <col min="14845" max="14845" width="42.42578125" style="1" customWidth="1"/>
    <col min="14846" max="15098" width="9.28515625" style="1"/>
    <col min="15099" max="15099" width="113.5703125" style="1" customWidth="1"/>
    <col min="15100" max="15100" width="17.7109375" style="1" customWidth="1"/>
    <col min="15101" max="15101" width="42.42578125" style="1" customWidth="1"/>
    <col min="15102" max="15354" width="9.28515625" style="1"/>
    <col min="15355" max="15355" width="113.5703125" style="1" customWidth="1"/>
    <col min="15356" max="15356" width="17.7109375" style="1" customWidth="1"/>
    <col min="15357" max="15357" width="42.42578125" style="1" customWidth="1"/>
    <col min="15358" max="15610" width="9.28515625" style="1"/>
    <col min="15611" max="15611" width="113.5703125" style="1" customWidth="1"/>
    <col min="15612" max="15612" width="17.7109375" style="1" customWidth="1"/>
    <col min="15613" max="15613" width="42.42578125" style="1" customWidth="1"/>
    <col min="15614" max="15866" width="9.28515625" style="1"/>
    <col min="15867" max="15867" width="113.5703125" style="1" customWidth="1"/>
    <col min="15868" max="15868" width="17.7109375" style="1" customWidth="1"/>
    <col min="15869" max="15869" width="42.42578125" style="1" customWidth="1"/>
    <col min="15870" max="16122" width="9.28515625" style="1"/>
    <col min="16123" max="16123" width="113.5703125" style="1" customWidth="1"/>
    <col min="16124" max="16124" width="17.7109375" style="1" customWidth="1"/>
    <col min="16125" max="16125" width="42.42578125" style="1" customWidth="1"/>
    <col min="16126" max="16384" width="9.28515625" style="1"/>
  </cols>
  <sheetData>
    <row r="1" spans="1:11" ht="27.75" customHeight="1" x14ac:dyDescent="0.3">
      <c r="A1" s="23"/>
      <c r="B1" s="28" t="s">
        <v>20</v>
      </c>
      <c r="C1" s="24"/>
      <c r="D1" s="23"/>
      <c r="E1" s="23"/>
      <c r="F1" s="23"/>
      <c r="G1" s="23"/>
      <c r="H1" s="23"/>
      <c r="I1" s="23"/>
      <c r="J1" s="23"/>
      <c r="K1" s="23"/>
    </row>
    <row r="2" spans="1:11" s="2" customFormat="1" ht="24" customHeight="1" x14ac:dyDescent="0.3">
      <c r="A2" s="7"/>
      <c r="B2" s="28" t="s">
        <v>5</v>
      </c>
      <c r="C2" s="24"/>
      <c r="D2" s="7"/>
      <c r="E2" s="7"/>
      <c r="F2" s="7"/>
      <c r="G2" s="7"/>
      <c r="H2" s="7"/>
      <c r="I2" s="7"/>
      <c r="J2" s="7"/>
      <c r="K2" s="7"/>
    </row>
    <row r="3" spans="1:11" s="7" customFormat="1" ht="27.75" customHeight="1" x14ac:dyDescent="0.3">
      <c r="B3" s="28" t="s">
        <v>21</v>
      </c>
      <c r="C3" s="25"/>
    </row>
    <row r="4" spans="1:11" s="7" customFormat="1" ht="26.25" customHeight="1" x14ac:dyDescent="0.3">
      <c r="B4" s="12"/>
      <c r="C4" s="25"/>
    </row>
    <row r="5" spans="1:11" s="7" customFormat="1" ht="46.5" customHeight="1" x14ac:dyDescent="0.3">
      <c r="B5" s="12" t="s">
        <v>15</v>
      </c>
      <c r="C5" s="25"/>
    </row>
    <row r="6" spans="1:11" s="7" customFormat="1" ht="24.75" customHeight="1" x14ac:dyDescent="0.3">
      <c r="B6" s="12"/>
      <c r="C6" s="25"/>
    </row>
    <row r="7" spans="1:11" s="2" customFormat="1" ht="53.25" customHeight="1" x14ac:dyDescent="0.3">
      <c r="A7" s="62" t="s">
        <v>19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s="2" customFormat="1" ht="21" customHeight="1" x14ac:dyDescent="0.35">
      <c r="A8" s="64"/>
      <c r="B8" s="64"/>
      <c r="C8" s="64"/>
    </row>
    <row r="9" spans="1:11" s="2" customFormat="1" ht="17.25" customHeight="1" x14ac:dyDescent="0.25">
      <c r="A9" s="3"/>
      <c r="B9" s="3"/>
      <c r="C9" s="3"/>
    </row>
    <row r="10" spans="1:11" s="2" customFormat="1" ht="19.5" thickBot="1" x14ac:dyDescent="0.3">
      <c r="A10" s="4"/>
      <c r="B10" s="4"/>
      <c r="E10" s="11"/>
      <c r="G10" s="11"/>
      <c r="I10" s="11"/>
      <c r="K10" s="11" t="s">
        <v>0</v>
      </c>
    </row>
    <row r="11" spans="1:11" ht="189" customHeight="1" thickBot="1" x14ac:dyDescent="0.3">
      <c r="A11" s="69" t="s">
        <v>1</v>
      </c>
      <c r="B11" s="70"/>
      <c r="C11" s="37" t="s">
        <v>8</v>
      </c>
      <c r="D11" s="15" t="s">
        <v>9</v>
      </c>
      <c r="E11" s="15" t="s">
        <v>12</v>
      </c>
      <c r="F11" s="30" t="s">
        <v>11</v>
      </c>
      <c r="G11" s="45" t="s">
        <v>13</v>
      </c>
      <c r="H11" s="46" t="s">
        <v>14</v>
      </c>
      <c r="I11" s="45" t="s">
        <v>17</v>
      </c>
      <c r="J11" s="55" t="s">
        <v>18</v>
      </c>
      <c r="K11" s="37" t="s">
        <v>16</v>
      </c>
    </row>
    <row r="12" spans="1:11" ht="19.5" thickBot="1" x14ac:dyDescent="0.3">
      <c r="A12" s="65">
        <v>1</v>
      </c>
      <c r="B12" s="66"/>
      <c r="C12" s="8">
        <v>2</v>
      </c>
      <c r="D12" s="20">
        <v>3</v>
      </c>
      <c r="E12" s="20">
        <v>2</v>
      </c>
      <c r="F12" s="31">
        <v>3</v>
      </c>
      <c r="G12" s="47">
        <v>2</v>
      </c>
      <c r="H12" s="47">
        <v>3</v>
      </c>
      <c r="I12" s="47">
        <v>2</v>
      </c>
      <c r="J12" s="56">
        <v>3</v>
      </c>
      <c r="K12" s="38">
        <v>2</v>
      </c>
    </row>
    <row r="13" spans="1:11" ht="75" customHeight="1" x14ac:dyDescent="0.25">
      <c r="A13" s="67" t="s">
        <v>7</v>
      </c>
      <c r="B13" s="68"/>
      <c r="C13" s="5">
        <f>C14-C15</f>
        <v>0</v>
      </c>
      <c r="D13" s="16">
        <f t="shared" ref="D13:E13" si="0">D14-D15</f>
        <v>0</v>
      </c>
      <c r="E13" s="29">
        <f t="shared" si="0"/>
        <v>0</v>
      </c>
      <c r="F13" s="32">
        <f t="shared" ref="F13:G13" si="1">F14-F15</f>
        <v>50000</v>
      </c>
      <c r="G13" s="48">
        <f t="shared" si="1"/>
        <v>50000</v>
      </c>
      <c r="H13" s="49">
        <f t="shared" ref="H13:I13" si="2">H14-H15</f>
        <v>0</v>
      </c>
      <c r="I13" s="48">
        <f t="shared" si="2"/>
        <v>50000</v>
      </c>
      <c r="J13" s="57">
        <f t="shared" ref="J13:K13" si="3">J14-J15</f>
        <v>0</v>
      </c>
      <c r="K13" s="39">
        <f t="shared" si="3"/>
        <v>50000</v>
      </c>
    </row>
    <row r="14" spans="1:11" ht="39.75" customHeight="1" x14ac:dyDescent="0.25">
      <c r="A14" s="71" t="s">
        <v>2</v>
      </c>
      <c r="B14" s="72"/>
      <c r="C14" s="9">
        <v>196769</v>
      </c>
      <c r="D14" s="18">
        <v>0</v>
      </c>
      <c r="E14" s="18">
        <f>C14+D14</f>
        <v>196769</v>
      </c>
      <c r="F14" s="33">
        <v>50000</v>
      </c>
      <c r="G14" s="50">
        <f>E14+F14</f>
        <v>246769</v>
      </c>
      <c r="H14" s="50">
        <v>2198</v>
      </c>
      <c r="I14" s="50">
        <f>G14+H14</f>
        <v>248967</v>
      </c>
      <c r="J14" s="58">
        <v>883933</v>
      </c>
      <c r="K14" s="40">
        <f>I14+J14</f>
        <v>1132900</v>
      </c>
    </row>
    <row r="15" spans="1:11" ht="39.75" customHeight="1" x14ac:dyDescent="0.25">
      <c r="A15" s="75" t="s">
        <v>3</v>
      </c>
      <c r="B15" s="76"/>
      <c r="C15" s="9">
        <v>196769</v>
      </c>
      <c r="D15" s="18">
        <v>0</v>
      </c>
      <c r="E15" s="18">
        <f>C15+D15</f>
        <v>196769</v>
      </c>
      <c r="F15" s="33">
        <v>0</v>
      </c>
      <c r="G15" s="50">
        <f>E15+F15</f>
        <v>196769</v>
      </c>
      <c r="H15" s="50">
        <v>2198</v>
      </c>
      <c r="I15" s="50">
        <f>G15+H15</f>
        <v>198967</v>
      </c>
      <c r="J15" s="58">
        <v>883933</v>
      </c>
      <c r="K15" s="40">
        <f>I15+J15</f>
        <v>1082900</v>
      </c>
    </row>
    <row r="16" spans="1:11" ht="56.45" customHeight="1" x14ac:dyDescent="0.25">
      <c r="A16" s="77" t="s">
        <v>6</v>
      </c>
      <c r="B16" s="78"/>
      <c r="C16" s="6">
        <f>C17-C18</f>
        <v>64933</v>
      </c>
      <c r="D16" s="21">
        <f t="shared" ref="D16:E16" si="4">D17-D18</f>
        <v>0</v>
      </c>
      <c r="E16" s="21">
        <f t="shared" si="4"/>
        <v>64933</v>
      </c>
      <c r="F16" s="34">
        <f t="shared" ref="F16:G16" si="5">F17-F18</f>
        <v>0</v>
      </c>
      <c r="G16" s="51">
        <f t="shared" si="5"/>
        <v>64933</v>
      </c>
      <c r="H16" s="51">
        <f t="shared" ref="H16:I16" si="6">H17-H18</f>
        <v>0</v>
      </c>
      <c r="I16" s="51">
        <f t="shared" si="6"/>
        <v>64933</v>
      </c>
      <c r="J16" s="59">
        <f t="shared" ref="J16:K16" si="7">J17-J18</f>
        <v>0</v>
      </c>
      <c r="K16" s="41">
        <f t="shared" si="7"/>
        <v>64933</v>
      </c>
    </row>
    <row r="17" spans="1:11" ht="39.75" customHeight="1" x14ac:dyDescent="0.25">
      <c r="A17" s="71" t="s">
        <v>2</v>
      </c>
      <c r="B17" s="72"/>
      <c r="C17" s="9">
        <f>2448393.8+300000</f>
        <v>2748393.8</v>
      </c>
      <c r="D17" s="18">
        <v>900000</v>
      </c>
      <c r="E17" s="18">
        <f>C17+D17</f>
        <v>3648393.8</v>
      </c>
      <c r="F17" s="33"/>
      <c r="G17" s="50">
        <f>E17+F17</f>
        <v>3648393.8</v>
      </c>
      <c r="H17" s="50"/>
      <c r="I17" s="50">
        <f>G17+H17</f>
        <v>3648393.8</v>
      </c>
      <c r="J17" s="58"/>
      <c r="K17" s="40">
        <f>I17+J17</f>
        <v>3648393.8</v>
      </c>
    </row>
    <row r="18" spans="1:11" ht="39.75" customHeight="1" x14ac:dyDescent="0.25">
      <c r="A18" s="75" t="s">
        <v>3</v>
      </c>
      <c r="B18" s="76"/>
      <c r="C18" s="9">
        <f>2383460.8+300000</f>
        <v>2683460.7999999998</v>
      </c>
      <c r="D18" s="22">
        <v>900000</v>
      </c>
      <c r="E18" s="22">
        <f>C18+D18</f>
        <v>3583460.8</v>
      </c>
      <c r="F18" s="35"/>
      <c r="G18" s="52">
        <f>E18+F18</f>
        <v>3583460.8</v>
      </c>
      <c r="H18" s="52"/>
      <c r="I18" s="52">
        <f>G18+H18</f>
        <v>3583460.8</v>
      </c>
      <c r="J18" s="60"/>
      <c r="K18" s="42">
        <f>I18+J18</f>
        <v>3583460.8</v>
      </c>
    </row>
    <row r="19" spans="1:11" ht="43.5" customHeight="1" x14ac:dyDescent="0.25">
      <c r="A19" s="79" t="s">
        <v>4</v>
      </c>
      <c r="B19" s="80"/>
      <c r="C19" s="6">
        <f>C20-C21</f>
        <v>64933</v>
      </c>
      <c r="D19" s="18">
        <f t="shared" ref="D19:E19" si="8">D20-D21</f>
        <v>0</v>
      </c>
      <c r="E19" s="17">
        <f t="shared" si="8"/>
        <v>64933</v>
      </c>
      <c r="F19" s="33">
        <f t="shared" ref="F19:G19" si="9">F20-F21</f>
        <v>50000</v>
      </c>
      <c r="G19" s="53">
        <f t="shared" si="9"/>
        <v>114933</v>
      </c>
      <c r="H19" s="50">
        <f t="shared" ref="H19:I19" si="10">H20-H21</f>
        <v>0</v>
      </c>
      <c r="I19" s="53">
        <f t="shared" si="10"/>
        <v>114933</v>
      </c>
      <c r="J19" s="58">
        <f t="shared" ref="J19:K19" si="11">J20-J21</f>
        <v>0</v>
      </c>
      <c r="K19" s="43">
        <f t="shared" si="11"/>
        <v>114933</v>
      </c>
    </row>
    <row r="20" spans="1:11" ht="39.75" customHeight="1" x14ac:dyDescent="0.25">
      <c r="A20" s="71" t="s">
        <v>2</v>
      </c>
      <c r="B20" s="72"/>
      <c r="C20" s="9">
        <f>C14+C17</f>
        <v>2945162.8</v>
      </c>
      <c r="D20" s="18">
        <f t="shared" ref="D20:F20" si="12">D14+D17</f>
        <v>900000</v>
      </c>
      <c r="E20" s="18">
        <f>C20+D20</f>
        <v>3845162.8</v>
      </c>
      <c r="F20" s="33">
        <f t="shared" si="12"/>
        <v>50000</v>
      </c>
      <c r="G20" s="50">
        <f>E20+F20</f>
        <v>3895162.8</v>
      </c>
      <c r="H20" s="50">
        <f t="shared" ref="H20" si="13">H14+H17</f>
        <v>2198</v>
      </c>
      <c r="I20" s="50">
        <f>G20+H20</f>
        <v>3897360.8</v>
      </c>
      <c r="J20" s="58">
        <f t="shared" ref="J20" si="14">J14+J17</f>
        <v>883933</v>
      </c>
      <c r="K20" s="40">
        <f>I20+J20</f>
        <v>4781293.8</v>
      </c>
    </row>
    <row r="21" spans="1:11" ht="39.75" customHeight="1" thickBot="1" x14ac:dyDescent="0.3">
      <c r="A21" s="73" t="s">
        <v>3</v>
      </c>
      <c r="B21" s="74"/>
      <c r="C21" s="10">
        <f>C15+C18</f>
        <v>2880229.8</v>
      </c>
      <c r="D21" s="19">
        <f t="shared" ref="D21:F21" si="15">D15+D18</f>
        <v>900000</v>
      </c>
      <c r="E21" s="19">
        <f>C21+D21</f>
        <v>3780229.8</v>
      </c>
      <c r="F21" s="36">
        <f t="shared" si="15"/>
        <v>0</v>
      </c>
      <c r="G21" s="54">
        <f>E21+F21</f>
        <v>3780229.8</v>
      </c>
      <c r="H21" s="54">
        <f t="shared" ref="H21" si="16">H15+H18</f>
        <v>2198</v>
      </c>
      <c r="I21" s="54">
        <f>G21+H21</f>
        <v>3782427.8</v>
      </c>
      <c r="J21" s="61">
        <f t="shared" ref="J21" si="17">J15+J18</f>
        <v>883933</v>
      </c>
      <c r="K21" s="44">
        <f>I21+J21</f>
        <v>4666360.8</v>
      </c>
    </row>
    <row r="22" spans="1:11" ht="21" customHeight="1" x14ac:dyDescent="0.25">
      <c r="A22" s="27"/>
      <c r="B22" s="27"/>
      <c r="C22" s="26"/>
      <c r="D22" s="13"/>
      <c r="E22" s="14"/>
      <c r="F22" s="13"/>
      <c r="G22" s="14"/>
      <c r="H22" s="13"/>
      <c r="I22" s="14"/>
      <c r="J22" s="13"/>
      <c r="K22" s="14"/>
    </row>
    <row r="23" spans="1:11" ht="74.25" customHeight="1" x14ac:dyDescent="0.3">
      <c r="A23" s="63" t="s">
        <v>10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</row>
  </sheetData>
  <mergeCells count="14">
    <mergeCell ref="A7:K7"/>
    <mergeCell ref="A23:K23"/>
    <mergeCell ref="A8:C8"/>
    <mergeCell ref="A12:B12"/>
    <mergeCell ref="A13:B13"/>
    <mergeCell ref="A11:B11"/>
    <mergeCell ref="A20:B20"/>
    <mergeCell ref="A21:B21"/>
    <mergeCell ref="A14:B14"/>
    <mergeCell ref="A15:B15"/>
    <mergeCell ref="A16:B16"/>
    <mergeCell ref="A17:B17"/>
    <mergeCell ref="A18:B18"/>
    <mergeCell ref="A19:B19"/>
  </mergeCells>
  <pageMargins left="1.0236220472440944" right="0.47244094488188981" top="0.78740157480314965" bottom="0.78740157480314965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2017-11-24T11:58:30Z</dcterms:modified>
</cp:coreProperties>
</file>